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290" activeTab="0"/>
  </bookViews>
  <sheets>
    <sheet name="Information" sheetId="1" r:id="rId1"/>
    <sheet name="Stage" sheetId="2" r:id="rId2"/>
    <sheet name="Category" sheetId="3" r:id="rId3"/>
    <sheet name="Totals" sheetId="4" r:id="rId4"/>
    <sheet name="Running Totals" sheetId="5" r:id="rId5"/>
  </sheets>
  <definedNames/>
  <calcPr fullCalcOnLoad="1"/>
</workbook>
</file>

<file path=xl/sharedStrings.xml><?xml version="1.0" encoding="utf-8"?>
<sst xmlns="http://schemas.openxmlformats.org/spreadsheetml/2006/main" count="86" uniqueCount="50">
  <si>
    <t>Pages in Application (excluding Drawings)</t>
  </si>
  <si>
    <t>25</t>
  </si>
  <si>
    <t>Pages of Drawings</t>
  </si>
  <si>
    <t>5</t>
  </si>
  <si>
    <t>Pages for Translation</t>
  </si>
  <si>
    <t>Pages in Applic (excl. Claims, incl. Dwgs)</t>
  </si>
  <si>
    <t>27</t>
  </si>
  <si>
    <t>Number of Claims</t>
  </si>
  <si>
    <t>6</t>
  </si>
  <si>
    <t>Number of Convention Priorities</t>
  </si>
  <si>
    <t>1</t>
  </si>
  <si>
    <t>No of Translation Pages per Prosec. Action</t>
  </si>
  <si>
    <t>10</t>
  </si>
  <si>
    <t>Prosecution Cost Multiplier</t>
  </si>
  <si>
    <t>Applicant is Assignee</t>
  </si>
  <si>
    <t>No</t>
  </si>
  <si>
    <t>Late Filing of Priority Documents</t>
  </si>
  <si>
    <t>Late Filing of Power of Attorney</t>
  </si>
  <si>
    <t>Applicant is an Individual</t>
  </si>
  <si>
    <t>Application Sent by Facsimile</t>
  </si>
  <si>
    <t>Courier Used</t>
  </si>
  <si>
    <t>Application Filed Electronically</t>
  </si>
  <si>
    <t>Yes</t>
  </si>
  <si>
    <t>Priority Month/Year</t>
  </si>
  <si>
    <t>11/2013</t>
  </si>
  <si>
    <t>Application Month/Year</t>
  </si>
  <si>
    <t>11/2014</t>
  </si>
  <si>
    <t>Report Start Month/Year</t>
  </si>
  <si>
    <t>6/2014</t>
  </si>
  <si>
    <t>Report End Month/Year</t>
  </si>
  <si>
    <t>11/2034</t>
  </si>
  <si>
    <t>User Discount Rate (%)</t>
  </si>
  <si>
    <t>Total</t>
  </si>
  <si>
    <t>Brazil</t>
  </si>
  <si>
    <t>Official</t>
  </si>
  <si>
    <t>Associate</t>
  </si>
  <si>
    <t>In-House</t>
  </si>
  <si>
    <t>China</t>
  </si>
  <si>
    <t>Totals</t>
  </si>
  <si>
    <t>By Category</t>
  </si>
  <si>
    <t>Running Totals</t>
  </si>
  <si>
    <t>Application Information</t>
  </si>
  <si>
    <t>Type:  New Patent Application</t>
  </si>
  <si>
    <t xml:space="preserve"> </t>
  </si>
  <si>
    <t>Filing</t>
  </si>
  <si>
    <t>Examination</t>
  </si>
  <si>
    <t>Prosecution</t>
  </si>
  <si>
    <t>Granting</t>
  </si>
  <si>
    <t>Maintenance</t>
  </si>
  <si>
    <t>By Stage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</si>
</sst>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57421875" style="0" bestFit="1" customWidth="1"/>
    <col min="2" max="2" width="7.57421875" style="0" bestFit="1" customWidth="1"/>
  </cols>
  <sheetData>
    <row r="1" spans="1:26" ht="15.75">
      <c r="A1" s="8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9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 t="s">
        <v>0</v>
      </c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 t="s">
        <v>2</v>
      </c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 t="s">
        <v>4</v>
      </c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" t="s">
        <v>5</v>
      </c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 t="s">
        <v>7</v>
      </c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 t="s">
        <v>9</v>
      </c>
      <c r="B11" s="1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 t="s">
        <v>11</v>
      </c>
      <c r="B12" s="1" t="s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" t="s">
        <v>13</v>
      </c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 t="s">
        <v>14</v>
      </c>
      <c r="B14" s="1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" t="s">
        <v>16</v>
      </c>
      <c r="B15" s="1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 t="s">
        <v>17</v>
      </c>
      <c r="B16" s="1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 t="s">
        <v>18</v>
      </c>
      <c r="B17" s="1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 t="s">
        <v>19</v>
      </c>
      <c r="B18" s="1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 t="s">
        <v>20</v>
      </c>
      <c r="B19" s="1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 t="s">
        <v>21</v>
      </c>
      <c r="B20" s="1" t="s">
        <v>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 t="s">
        <v>23</v>
      </c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 t="s">
        <v>25</v>
      </c>
      <c r="B23" s="1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 t="s">
        <v>27</v>
      </c>
      <c r="B24" s="1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 t="s">
        <v>29</v>
      </c>
      <c r="B25" s="1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 t="s">
        <v>31</v>
      </c>
      <c r="B27" s="1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2" width="6.57421875" style="0" bestFit="1" customWidth="1"/>
    <col min="3" max="3" width="13.7109375" style="0" bestFit="1" customWidth="1"/>
    <col min="4" max="4" width="5.57421875" style="0" bestFit="1" customWidth="1"/>
    <col min="5" max="5" width="5.00390625" style="0" bestFit="1" customWidth="1"/>
    <col min="6" max="23" width="5.57421875" style="0" bestFit="1" customWidth="1"/>
  </cols>
  <sheetData>
    <row r="1" spans="1:26" ht="15.75">
      <c r="A1" s="8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"/>
      <c r="B2" s="2" t="s">
        <v>32</v>
      </c>
      <c r="C2" s="2" t="str">
        <f>"Discounted "&amp;(Information!B27)&amp;"%"</f>
        <v>Discounted 0%</v>
      </c>
      <c r="D2" s="2">
        <v>2014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  <c r="Q2" s="2">
        <v>2027</v>
      </c>
      <c r="R2" s="2">
        <v>2028</v>
      </c>
      <c r="S2" s="2">
        <v>2029</v>
      </c>
      <c r="T2" s="2">
        <v>2030</v>
      </c>
      <c r="U2" s="2">
        <v>2031</v>
      </c>
      <c r="V2" s="2">
        <v>2032</v>
      </c>
      <c r="W2" s="2">
        <v>2033</v>
      </c>
      <c r="X2" s="2"/>
      <c r="Y2" s="2"/>
      <c r="Z2" s="2"/>
    </row>
    <row r="3" spans="1:26" ht="12.75">
      <c r="A3" s="3" t="s">
        <v>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>
      <c r="A4" s="1" t="s">
        <v>44</v>
      </c>
      <c r="B4" s="11">
        <f>SUM(D4:W4)</f>
        <v>4115</v>
      </c>
      <c r="C4" s="11">
        <f>D4+NPV((Information!$B$27)/100,E4,F4,G4,H4,I4,J4,K4,L4,M4,N4,O4,P4,Q4,R4,S4,T4,U4,V4,W4)</f>
        <v>4115</v>
      </c>
      <c r="D4" s="11">
        <v>4115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/>
      <c r="Y4" s="11"/>
      <c r="Z4" s="11"/>
    </row>
    <row r="5" spans="1:26" ht="12.75">
      <c r="A5" s="1" t="s">
        <v>45</v>
      </c>
      <c r="B5" s="11">
        <f>SUM(D5:W5)</f>
        <v>1066</v>
      </c>
      <c r="C5" s="11">
        <f>D5+NPV((Information!$B$27)/100,E5,F5,G5,H5,I5,J5,K5,L5,M5,N5,O5,P5,Q5,R5,S5,T5,U5,V5,W5)</f>
        <v>1066</v>
      </c>
      <c r="D5" s="11">
        <v>0</v>
      </c>
      <c r="E5" s="11">
        <v>0</v>
      </c>
      <c r="F5" s="11">
        <v>1066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/>
      <c r="Y5" s="11"/>
      <c r="Z5" s="11"/>
    </row>
    <row r="6" spans="1:26" ht="12.75">
      <c r="A6" s="1" t="s">
        <v>46</v>
      </c>
      <c r="B6" s="11">
        <f>SUM(D6:W6)</f>
        <v>4366</v>
      </c>
      <c r="C6" s="11">
        <f>D6+NPV((Information!$B$27)/100,E6,F6,G6,H6,I6,J6,K6,L6,M6,N6,O6,P6,Q6,R6,S6,T6,U6,V6,W6)</f>
        <v>4366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4366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/>
      <c r="Y6" s="11"/>
      <c r="Z6" s="11"/>
    </row>
    <row r="7" spans="1:26" ht="12.75">
      <c r="A7" s="1" t="s">
        <v>47</v>
      </c>
      <c r="B7" s="11">
        <f>SUM(D7:W7)</f>
        <v>976</v>
      </c>
      <c r="C7" s="11">
        <f>D7+NPV((Information!$B$27)/100,E7,F7,G7,H7,I7,J7,K7,L7,M7,N7,O7,P7,Q7,R7,S7,T7,U7,V7,W7)</f>
        <v>976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976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/>
      <c r="Y7" s="11"/>
      <c r="Z7" s="11"/>
    </row>
    <row r="8" spans="1:26" ht="12.75">
      <c r="A8" s="1" t="s">
        <v>48</v>
      </c>
      <c r="B8" s="11">
        <f>SUM(D8:W8)</f>
        <v>20056</v>
      </c>
      <c r="C8" s="11">
        <f>D8+NPV((Information!$B$27)/100,E8,F8,G8,H8,I8,J8,K8,L8,M8,N8,O8,P8,Q8,R8,S8,T8,U8,V8,W8)</f>
        <v>20056</v>
      </c>
      <c r="D8" s="11">
        <v>0</v>
      </c>
      <c r="E8" s="11">
        <v>0</v>
      </c>
      <c r="F8" s="11">
        <v>791</v>
      </c>
      <c r="G8" s="11">
        <v>791</v>
      </c>
      <c r="H8" s="11">
        <v>791</v>
      </c>
      <c r="I8" s="11">
        <v>791</v>
      </c>
      <c r="J8" s="11">
        <v>998</v>
      </c>
      <c r="K8" s="11">
        <v>998</v>
      </c>
      <c r="L8" s="11">
        <v>998</v>
      </c>
      <c r="M8" s="11">
        <v>998</v>
      </c>
      <c r="N8" s="11">
        <v>1200</v>
      </c>
      <c r="O8" s="11">
        <v>1200</v>
      </c>
      <c r="P8" s="11">
        <v>1200</v>
      </c>
      <c r="Q8" s="11">
        <v>1200</v>
      </c>
      <c r="R8" s="11">
        <v>1200</v>
      </c>
      <c r="S8" s="11">
        <v>1380</v>
      </c>
      <c r="T8" s="11">
        <v>1380</v>
      </c>
      <c r="U8" s="11">
        <v>1380</v>
      </c>
      <c r="V8" s="11">
        <v>1380</v>
      </c>
      <c r="W8" s="11">
        <v>1380</v>
      </c>
      <c r="X8" s="11"/>
      <c r="Y8" s="11"/>
      <c r="Z8" s="11"/>
    </row>
    <row r="9" spans="1:26" ht="12.75">
      <c r="A9" s="4" t="s">
        <v>32</v>
      </c>
      <c r="B9" s="12">
        <f aca="true" t="shared" si="0" ref="B9:W9">SUM(B4:B8)</f>
        <v>30579</v>
      </c>
      <c r="C9" s="12">
        <f t="shared" si="0"/>
        <v>30579</v>
      </c>
      <c r="D9" s="12">
        <f t="shared" si="0"/>
        <v>4115</v>
      </c>
      <c r="E9" s="12">
        <f t="shared" si="0"/>
        <v>0</v>
      </c>
      <c r="F9" s="12">
        <f t="shared" si="0"/>
        <v>1857</v>
      </c>
      <c r="G9" s="12">
        <f t="shared" si="0"/>
        <v>791</v>
      </c>
      <c r="H9" s="12">
        <f t="shared" si="0"/>
        <v>791</v>
      </c>
      <c r="I9" s="12">
        <f t="shared" si="0"/>
        <v>5157</v>
      </c>
      <c r="J9" s="12">
        <f t="shared" si="0"/>
        <v>998</v>
      </c>
      <c r="K9" s="12">
        <f t="shared" si="0"/>
        <v>998</v>
      </c>
      <c r="L9" s="12">
        <f t="shared" si="0"/>
        <v>1974</v>
      </c>
      <c r="M9" s="12">
        <f t="shared" si="0"/>
        <v>998</v>
      </c>
      <c r="N9" s="12">
        <f t="shared" si="0"/>
        <v>1200</v>
      </c>
      <c r="O9" s="12">
        <f t="shared" si="0"/>
        <v>1200</v>
      </c>
      <c r="P9" s="12">
        <f t="shared" si="0"/>
        <v>1200</v>
      </c>
      <c r="Q9" s="12">
        <f t="shared" si="0"/>
        <v>1200</v>
      </c>
      <c r="R9" s="12">
        <f t="shared" si="0"/>
        <v>1200</v>
      </c>
      <c r="S9" s="12">
        <f t="shared" si="0"/>
        <v>1380</v>
      </c>
      <c r="T9" s="12">
        <f t="shared" si="0"/>
        <v>1380</v>
      </c>
      <c r="U9" s="12">
        <f t="shared" si="0"/>
        <v>1380</v>
      </c>
      <c r="V9" s="12">
        <f t="shared" si="0"/>
        <v>1380</v>
      </c>
      <c r="W9" s="12">
        <f t="shared" si="0"/>
        <v>1380</v>
      </c>
      <c r="X9" s="12"/>
      <c r="Y9" s="12"/>
      <c r="Z9" s="12"/>
    </row>
    <row r="10" spans="1:26" ht="12.7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>
      <c r="A11" s="3" t="s">
        <v>37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" t="s">
        <v>44</v>
      </c>
      <c r="B12" s="11">
        <f>SUM(D12:W12)</f>
        <v>3990</v>
      </c>
      <c r="C12" s="11">
        <f>D12+NPV((Information!$B$27)/100,E12,F12,G12,H12,I12,J12,K12,L12,M12,N12,O12,P12,Q12,R12,S12,T12,U12,V12,W12)</f>
        <v>3990</v>
      </c>
      <c r="D12" s="11">
        <v>3990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  <c r="Z12" s="11"/>
    </row>
    <row r="13" spans="1:26" ht="12.75">
      <c r="A13" s="1" t="s">
        <v>45</v>
      </c>
      <c r="B13" s="11">
        <f>SUM(D13:W13)</f>
        <v>933</v>
      </c>
      <c r="C13" s="11">
        <f>D13+NPV((Information!$B$27)/100,E13,F13,G13,H13,I13,J13,K13,L13,M13,N13,O13,P13,Q13,R13,S13,T13,U13,V13,W13)</f>
        <v>933</v>
      </c>
      <c r="D13" s="11">
        <v>0</v>
      </c>
      <c r="E13" s="11">
        <v>0</v>
      </c>
      <c r="F13" s="11">
        <v>933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  <c r="Z13" s="11"/>
    </row>
    <row r="14" spans="1:26" ht="12.75">
      <c r="A14" s="1" t="s">
        <v>46</v>
      </c>
      <c r="B14" s="11">
        <f>SUM(D14:W14)</f>
        <v>4703</v>
      </c>
      <c r="C14" s="11">
        <f>D14+NPV((Information!$B$27)/100,E14,F14,G14,H14,I14,J14,K14,L14,M14,N14,O14,P14,Q14,R14,S14,T14,U14,V14,W14)</f>
        <v>4703</v>
      </c>
      <c r="D14" s="11">
        <v>0</v>
      </c>
      <c r="E14" s="11">
        <v>0</v>
      </c>
      <c r="F14" s="11">
        <v>0</v>
      </c>
      <c r="G14" s="11">
        <v>4703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1"/>
      <c r="Z14" s="11"/>
    </row>
    <row r="15" spans="1:26" ht="12.75">
      <c r="A15" s="1" t="s">
        <v>47</v>
      </c>
      <c r="B15" s="11">
        <f>SUM(D15:W15)</f>
        <v>420</v>
      </c>
      <c r="C15" s="11">
        <f>D15+NPV((Information!$B$27)/100,E15,F15,G15,H15,I15,J15,K15,L15,M15,N15,O15,P15,Q15,R15,S15,T15,U15,V15,W15)</f>
        <v>420</v>
      </c>
      <c r="D15" s="11">
        <v>0</v>
      </c>
      <c r="E15" s="11">
        <v>0</v>
      </c>
      <c r="F15" s="11">
        <v>0</v>
      </c>
      <c r="G15" s="11">
        <v>0</v>
      </c>
      <c r="H15" s="11">
        <v>420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  <c r="Y15" s="11"/>
      <c r="Z15" s="11"/>
    </row>
    <row r="16" spans="1:26" ht="12.75">
      <c r="A16" s="1" t="s">
        <v>48</v>
      </c>
      <c r="B16" s="11">
        <f>SUM(D16:W16)</f>
        <v>17860</v>
      </c>
      <c r="C16" s="11">
        <f>D16+NPV((Information!$B$27)/100,E16,F16,G16,H16,I16,J16,K16,L16,M16,N16,O16,P16,Q16,R16,S16,T16,U16,V16,W16)</f>
        <v>17860</v>
      </c>
      <c r="D16" s="11">
        <v>0</v>
      </c>
      <c r="E16" s="11">
        <v>0</v>
      </c>
      <c r="F16" s="11">
        <v>0</v>
      </c>
      <c r="G16" s="11">
        <v>0</v>
      </c>
      <c r="H16" s="11">
        <v>479</v>
      </c>
      <c r="I16" s="11">
        <v>479</v>
      </c>
      <c r="J16" s="11">
        <v>625</v>
      </c>
      <c r="K16" s="11">
        <v>625</v>
      </c>
      <c r="L16" s="11">
        <v>625</v>
      </c>
      <c r="M16" s="11">
        <v>964</v>
      </c>
      <c r="N16" s="11">
        <v>964</v>
      </c>
      <c r="O16" s="11">
        <v>964</v>
      </c>
      <c r="P16" s="11">
        <v>1305</v>
      </c>
      <c r="Q16" s="11">
        <v>1305</v>
      </c>
      <c r="R16" s="11">
        <v>1305</v>
      </c>
      <c r="S16" s="11">
        <v>1644</v>
      </c>
      <c r="T16" s="11">
        <v>1644</v>
      </c>
      <c r="U16" s="11">
        <v>1644</v>
      </c>
      <c r="V16" s="11">
        <v>1644</v>
      </c>
      <c r="W16" s="11">
        <v>1644</v>
      </c>
      <c r="X16" s="11"/>
      <c r="Y16" s="11"/>
      <c r="Z16" s="11"/>
    </row>
    <row r="17" spans="1:26" ht="12.75">
      <c r="A17" s="4" t="s">
        <v>32</v>
      </c>
      <c r="B17" s="12">
        <f aca="true" t="shared" si="1" ref="B17:W17">SUM(B12:B16)</f>
        <v>27906</v>
      </c>
      <c r="C17" s="12">
        <f t="shared" si="1"/>
        <v>27906</v>
      </c>
      <c r="D17" s="12">
        <f t="shared" si="1"/>
        <v>3990</v>
      </c>
      <c r="E17" s="12">
        <f t="shared" si="1"/>
        <v>0</v>
      </c>
      <c r="F17" s="12">
        <f t="shared" si="1"/>
        <v>933</v>
      </c>
      <c r="G17" s="12">
        <f t="shared" si="1"/>
        <v>4703</v>
      </c>
      <c r="H17" s="12">
        <f t="shared" si="1"/>
        <v>899</v>
      </c>
      <c r="I17" s="12">
        <f t="shared" si="1"/>
        <v>479</v>
      </c>
      <c r="J17" s="12">
        <f t="shared" si="1"/>
        <v>625</v>
      </c>
      <c r="K17" s="12">
        <f t="shared" si="1"/>
        <v>625</v>
      </c>
      <c r="L17" s="12">
        <f t="shared" si="1"/>
        <v>625</v>
      </c>
      <c r="M17" s="12">
        <f t="shared" si="1"/>
        <v>964</v>
      </c>
      <c r="N17" s="12">
        <f t="shared" si="1"/>
        <v>964</v>
      </c>
      <c r="O17" s="12">
        <f t="shared" si="1"/>
        <v>964</v>
      </c>
      <c r="P17" s="12">
        <f t="shared" si="1"/>
        <v>1305</v>
      </c>
      <c r="Q17" s="12">
        <f t="shared" si="1"/>
        <v>1305</v>
      </c>
      <c r="R17" s="12">
        <f t="shared" si="1"/>
        <v>1305</v>
      </c>
      <c r="S17" s="12">
        <f t="shared" si="1"/>
        <v>1644</v>
      </c>
      <c r="T17" s="12">
        <f t="shared" si="1"/>
        <v>1644</v>
      </c>
      <c r="U17" s="12">
        <f t="shared" si="1"/>
        <v>1644</v>
      </c>
      <c r="V17" s="12">
        <f t="shared" si="1"/>
        <v>1644</v>
      </c>
      <c r="W17" s="12">
        <f t="shared" si="1"/>
        <v>1644</v>
      </c>
      <c r="X17" s="12"/>
      <c r="Y17" s="12"/>
      <c r="Z17" s="12"/>
    </row>
    <row r="18" spans="1:26" ht="12.7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1" t="s">
        <v>44</v>
      </c>
      <c r="B20" s="11">
        <f aca="true" t="shared" si="2" ref="B20:W20">B4+B12</f>
        <v>8105</v>
      </c>
      <c r="C20" s="11">
        <f t="shared" si="2"/>
        <v>8105</v>
      </c>
      <c r="D20" s="11">
        <f t="shared" si="2"/>
        <v>8105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  <c r="T20" s="11">
        <f t="shared" si="2"/>
        <v>0</v>
      </c>
      <c r="U20" s="11">
        <f t="shared" si="2"/>
        <v>0</v>
      </c>
      <c r="V20" s="11">
        <f t="shared" si="2"/>
        <v>0</v>
      </c>
      <c r="W20" s="11">
        <f t="shared" si="2"/>
        <v>0</v>
      </c>
      <c r="X20" s="11"/>
      <c r="Y20" s="11"/>
      <c r="Z20" s="11"/>
    </row>
    <row r="21" spans="1:26" ht="12.75">
      <c r="A21" s="1" t="s">
        <v>45</v>
      </c>
      <c r="B21" s="11">
        <f aca="true" t="shared" si="3" ref="B21:W21">B5+B13</f>
        <v>1999</v>
      </c>
      <c r="C21" s="11">
        <f t="shared" si="3"/>
        <v>1999</v>
      </c>
      <c r="D21" s="11">
        <f t="shared" si="3"/>
        <v>0</v>
      </c>
      <c r="E21" s="11">
        <f t="shared" si="3"/>
        <v>0</v>
      </c>
      <c r="F21" s="11">
        <f t="shared" si="3"/>
        <v>1999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  <c r="R21" s="11">
        <f t="shared" si="3"/>
        <v>0</v>
      </c>
      <c r="S21" s="11">
        <f t="shared" si="3"/>
        <v>0</v>
      </c>
      <c r="T21" s="11">
        <f t="shared" si="3"/>
        <v>0</v>
      </c>
      <c r="U21" s="11">
        <f t="shared" si="3"/>
        <v>0</v>
      </c>
      <c r="V21" s="11">
        <f t="shared" si="3"/>
        <v>0</v>
      </c>
      <c r="W21" s="11">
        <f t="shared" si="3"/>
        <v>0</v>
      </c>
      <c r="X21" s="11"/>
      <c r="Y21" s="11"/>
      <c r="Z21" s="11"/>
    </row>
    <row r="22" spans="1:26" ht="12.75">
      <c r="A22" s="1" t="s">
        <v>46</v>
      </c>
      <c r="B22" s="11">
        <f aca="true" t="shared" si="4" ref="B22:W22">B6+B14</f>
        <v>9069</v>
      </c>
      <c r="C22" s="11">
        <f t="shared" si="4"/>
        <v>9069</v>
      </c>
      <c r="D22" s="11">
        <f t="shared" si="4"/>
        <v>0</v>
      </c>
      <c r="E22" s="11">
        <f t="shared" si="4"/>
        <v>0</v>
      </c>
      <c r="F22" s="11">
        <f t="shared" si="4"/>
        <v>0</v>
      </c>
      <c r="G22" s="11">
        <f t="shared" si="4"/>
        <v>4703</v>
      </c>
      <c r="H22" s="11">
        <f t="shared" si="4"/>
        <v>0</v>
      </c>
      <c r="I22" s="11">
        <f t="shared" si="4"/>
        <v>4366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  <c r="R22" s="11">
        <f t="shared" si="4"/>
        <v>0</v>
      </c>
      <c r="S22" s="11">
        <f t="shared" si="4"/>
        <v>0</v>
      </c>
      <c r="T22" s="11">
        <f t="shared" si="4"/>
        <v>0</v>
      </c>
      <c r="U22" s="11">
        <f t="shared" si="4"/>
        <v>0</v>
      </c>
      <c r="V22" s="11">
        <f t="shared" si="4"/>
        <v>0</v>
      </c>
      <c r="W22" s="11">
        <f t="shared" si="4"/>
        <v>0</v>
      </c>
      <c r="X22" s="11"/>
      <c r="Y22" s="11"/>
      <c r="Z22" s="11"/>
    </row>
    <row r="23" spans="1:26" ht="12.75">
      <c r="A23" s="1" t="s">
        <v>47</v>
      </c>
      <c r="B23" s="11">
        <f aca="true" t="shared" si="5" ref="B23:W23">B7+B15</f>
        <v>1396</v>
      </c>
      <c r="C23" s="11">
        <f t="shared" si="5"/>
        <v>1396</v>
      </c>
      <c r="D23" s="11">
        <f t="shared" si="5"/>
        <v>0</v>
      </c>
      <c r="E23" s="11">
        <f t="shared" si="5"/>
        <v>0</v>
      </c>
      <c r="F23" s="11">
        <f t="shared" si="5"/>
        <v>0</v>
      </c>
      <c r="G23" s="11">
        <f t="shared" si="5"/>
        <v>0</v>
      </c>
      <c r="H23" s="11">
        <f t="shared" si="5"/>
        <v>420</v>
      </c>
      <c r="I23" s="11">
        <f t="shared" si="5"/>
        <v>0</v>
      </c>
      <c r="J23" s="11">
        <f t="shared" si="5"/>
        <v>0</v>
      </c>
      <c r="K23" s="11">
        <f t="shared" si="5"/>
        <v>0</v>
      </c>
      <c r="L23" s="11">
        <f t="shared" si="5"/>
        <v>976</v>
      </c>
      <c r="M23" s="11">
        <f t="shared" si="5"/>
        <v>0</v>
      </c>
      <c r="N23" s="11">
        <f t="shared" si="5"/>
        <v>0</v>
      </c>
      <c r="O23" s="11">
        <f t="shared" si="5"/>
        <v>0</v>
      </c>
      <c r="P23" s="11">
        <f t="shared" si="5"/>
        <v>0</v>
      </c>
      <c r="Q23" s="11">
        <f t="shared" si="5"/>
        <v>0</v>
      </c>
      <c r="R23" s="11">
        <f t="shared" si="5"/>
        <v>0</v>
      </c>
      <c r="S23" s="11">
        <f t="shared" si="5"/>
        <v>0</v>
      </c>
      <c r="T23" s="11">
        <f t="shared" si="5"/>
        <v>0</v>
      </c>
      <c r="U23" s="11">
        <f t="shared" si="5"/>
        <v>0</v>
      </c>
      <c r="V23" s="11">
        <f t="shared" si="5"/>
        <v>0</v>
      </c>
      <c r="W23" s="11">
        <f t="shared" si="5"/>
        <v>0</v>
      </c>
      <c r="X23" s="11"/>
      <c r="Y23" s="11"/>
      <c r="Z23" s="11"/>
    </row>
    <row r="24" spans="1:26" ht="12.75">
      <c r="A24" s="1" t="s">
        <v>48</v>
      </c>
      <c r="B24" s="11">
        <f aca="true" t="shared" si="6" ref="B24:W24">B8+B16</f>
        <v>37916</v>
      </c>
      <c r="C24" s="11">
        <f t="shared" si="6"/>
        <v>37916</v>
      </c>
      <c r="D24" s="11">
        <f t="shared" si="6"/>
        <v>0</v>
      </c>
      <c r="E24" s="11">
        <f t="shared" si="6"/>
        <v>0</v>
      </c>
      <c r="F24" s="11">
        <f t="shared" si="6"/>
        <v>791</v>
      </c>
      <c r="G24" s="11">
        <f t="shared" si="6"/>
        <v>791</v>
      </c>
      <c r="H24" s="11">
        <f t="shared" si="6"/>
        <v>1270</v>
      </c>
      <c r="I24" s="11">
        <f t="shared" si="6"/>
        <v>1270</v>
      </c>
      <c r="J24" s="11">
        <f t="shared" si="6"/>
        <v>1623</v>
      </c>
      <c r="K24" s="11">
        <f t="shared" si="6"/>
        <v>1623</v>
      </c>
      <c r="L24" s="11">
        <f t="shared" si="6"/>
        <v>1623</v>
      </c>
      <c r="M24" s="11">
        <f t="shared" si="6"/>
        <v>1962</v>
      </c>
      <c r="N24" s="11">
        <f t="shared" si="6"/>
        <v>2164</v>
      </c>
      <c r="O24" s="11">
        <f t="shared" si="6"/>
        <v>2164</v>
      </c>
      <c r="P24" s="11">
        <f t="shared" si="6"/>
        <v>2505</v>
      </c>
      <c r="Q24" s="11">
        <f t="shared" si="6"/>
        <v>2505</v>
      </c>
      <c r="R24" s="11">
        <f t="shared" si="6"/>
        <v>2505</v>
      </c>
      <c r="S24" s="11">
        <f t="shared" si="6"/>
        <v>3024</v>
      </c>
      <c r="T24" s="11">
        <f t="shared" si="6"/>
        <v>3024</v>
      </c>
      <c r="U24" s="11">
        <f t="shared" si="6"/>
        <v>3024</v>
      </c>
      <c r="V24" s="11">
        <f t="shared" si="6"/>
        <v>3024</v>
      </c>
      <c r="W24" s="11">
        <f t="shared" si="6"/>
        <v>3024</v>
      </c>
      <c r="X24" s="11"/>
      <c r="Y24" s="11"/>
      <c r="Z24" s="11"/>
    </row>
    <row r="25" spans="1:26" ht="12.75">
      <c r="A25" s="1" t="s">
        <v>32</v>
      </c>
      <c r="B25" s="12">
        <f aca="true" t="shared" si="7" ref="B25:W25">B9+B17</f>
        <v>58485</v>
      </c>
      <c r="C25" s="12">
        <f t="shared" si="7"/>
        <v>58485</v>
      </c>
      <c r="D25" s="12">
        <f t="shared" si="7"/>
        <v>8105</v>
      </c>
      <c r="E25" s="12">
        <f t="shared" si="7"/>
        <v>0</v>
      </c>
      <c r="F25" s="12">
        <f t="shared" si="7"/>
        <v>2790</v>
      </c>
      <c r="G25" s="12">
        <f t="shared" si="7"/>
        <v>5494</v>
      </c>
      <c r="H25" s="12">
        <f t="shared" si="7"/>
        <v>1690</v>
      </c>
      <c r="I25" s="12">
        <f t="shared" si="7"/>
        <v>5636</v>
      </c>
      <c r="J25" s="12">
        <f t="shared" si="7"/>
        <v>1623</v>
      </c>
      <c r="K25" s="12">
        <f t="shared" si="7"/>
        <v>1623</v>
      </c>
      <c r="L25" s="12">
        <f t="shared" si="7"/>
        <v>2599</v>
      </c>
      <c r="M25" s="12">
        <f t="shared" si="7"/>
        <v>1962</v>
      </c>
      <c r="N25" s="12">
        <f t="shared" si="7"/>
        <v>2164</v>
      </c>
      <c r="O25" s="12">
        <f t="shared" si="7"/>
        <v>2164</v>
      </c>
      <c r="P25" s="12">
        <f t="shared" si="7"/>
        <v>2505</v>
      </c>
      <c r="Q25" s="12">
        <f t="shared" si="7"/>
        <v>2505</v>
      </c>
      <c r="R25" s="12">
        <f t="shared" si="7"/>
        <v>2505</v>
      </c>
      <c r="S25" s="12">
        <f t="shared" si="7"/>
        <v>3024</v>
      </c>
      <c r="T25" s="12">
        <f t="shared" si="7"/>
        <v>3024</v>
      </c>
      <c r="U25" s="12">
        <f t="shared" si="7"/>
        <v>3024</v>
      </c>
      <c r="V25" s="12">
        <f t="shared" si="7"/>
        <v>3024</v>
      </c>
      <c r="W25" s="12">
        <f t="shared" si="7"/>
        <v>3024</v>
      </c>
      <c r="X25" s="11"/>
      <c r="Y25" s="11"/>
      <c r="Z25" s="11"/>
    </row>
    <row r="26" spans="1:26" ht="12.7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>
      <c r="A39" s="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>
      <c r="A44" s="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>
      <c r="A48" s="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>
      <c r="A49" s="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>
      <c r="A50" s="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>
      <c r="A51" s="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>
      <c r="A55" s="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>
      <c r="A56" s="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>
      <c r="A57" s="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>
      <c r="A58" s="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>
      <c r="A60" s="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>
      <c r="A61" s="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>
      <c r="A62" s="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>
      <c r="A63" s="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>
      <c r="A64" s="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>
      <c r="A65" s="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>
      <c r="A66" s="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>
      <c r="A67" s="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>
      <c r="A68" s="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>
      <c r="A70" s="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>
      <c r="A72" s="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>
      <c r="A73" s="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>
      <c r="A74" s="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>
      <c r="A76" s="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>
      <c r="A77" s="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>
      <c r="A78" s="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>
      <c r="A79" s="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>
      <c r="A80" s="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>
      <c r="A81" s="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>
      <c r="A82" s="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>
      <c r="A86" s="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>
      <c r="A87" s="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>
      <c r="A88" s="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>
      <c r="A89" s="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>
      <c r="A90" s="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>
      <c r="A91" s="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>
      <c r="A92" s="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>
      <c r="A93" s="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>
      <c r="A94" s="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>
      <c r="A95" s="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>
      <c r="A96" s="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>
      <c r="A97" s="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>
      <c r="A98" s="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>
      <c r="A99" s="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>
      <c r="A100" s="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>
      <c r="A101" s="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>
      <c r="A102" s="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>
      <c r="A103" s="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>
      <c r="A104" s="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>
      <c r="A105" s="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>
      <c r="A106" s="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>
      <c r="A107" s="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>
      <c r="A108" s="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>
      <c r="A109" s="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>
      <c r="A110" s="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>
      <c r="A111" s="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>
      <c r="A112" s="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>
      <c r="A113" s="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>
      <c r="A114" s="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>
      <c r="A115" s="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>
      <c r="A116" s="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>
      <c r="A117" s="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>
      <c r="A118" s="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>
      <c r="A119" s="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>
      <c r="A120" s="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>
      <c r="A121" s="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>
      <c r="A122" s="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>
      <c r="A123" s="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>
      <c r="A124" s="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>
      <c r="A125" s="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>
      <c r="A126" s="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>
      <c r="A127" s="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>
      <c r="A128" s="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>
      <c r="A129" s="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>
      <c r="A130" s="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>
      <c r="A131" s="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>
      <c r="A132" s="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>
      <c r="A133" s="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>
      <c r="A134" s="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>
      <c r="A135" s="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>
      <c r="A136" s="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>
      <c r="A137" s="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>
      <c r="A138" s="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>
      <c r="A139" s="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>
      <c r="A140" s="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>
      <c r="A141" s="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>
      <c r="A142" s="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>
      <c r="A143" s="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>
      <c r="A144" s="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>
      <c r="A145" s="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>
      <c r="A146" s="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>
      <c r="A147" s="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>
      <c r="A148" s="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>
      <c r="A149" s="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>
      <c r="A150" s="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>
      <c r="A151" s="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>
      <c r="A152" s="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>
      <c r="A153" s="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>
      <c r="A154" s="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>
      <c r="A155" s="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>
      <c r="A156" s="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>
      <c r="A157" s="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>
      <c r="A158" s="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>
      <c r="A159" s="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>
      <c r="A160" s="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>
      <c r="A161" s="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>
      <c r="A162" s="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>
      <c r="A163" s="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>
      <c r="A164" s="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>
      <c r="A165" s="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>
      <c r="A166" s="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>
      <c r="A167" s="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>
      <c r="A168" s="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>
      <c r="A169" s="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>
      <c r="A170" s="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>
      <c r="A171" s="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>
      <c r="A172" s="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>
      <c r="A173" s="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>
      <c r="A174" s="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>
      <c r="A175" s="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>
      <c r="A176" s="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>
      <c r="A177" s="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>
      <c r="A178" s="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>
      <c r="A179" s="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>
      <c r="A180" s="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>
      <c r="A181" s="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>
      <c r="A182" s="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>
      <c r="A183" s="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>
      <c r="A184" s="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>
      <c r="A185" s="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>
      <c r="A186" s="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>
      <c r="A187" s="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>
      <c r="A188" s="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>
      <c r="A189" s="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>
      <c r="A190" s="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>
      <c r="A191" s="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>
      <c r="A192" s="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>
      <c r="A193" s="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>
      <c r="A194" s="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>
      <c r="A195" s="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>
      <c r="A196" s="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>
      <c r="A197" s="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>
      <c r="A198" s="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>
      <c r="A199" s="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>
      <c r="A200" s="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>
      <c r="A201" s="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>
      <c r="A202" s="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>
      <c r="A203" s="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>
      <c r="A204" s="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>
      <c r="A205" s="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>
      <c r="A206" s="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>
      <c r="A207" s="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>
      <c r="A208" s="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>
      <c r="A209" s="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>
      <c r="A210" s="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>
      <c r="A211" s="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>
      <c r="A212" s="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>
      <c r="A213" s="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>
      <c r="A214" s="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>
      <c r="A215" s="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>
      <c r="A216" s="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>
      <c r="A217" s="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>
      <c r="A218" s="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>
      <c r="A219" s="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>
      <c r="A220" s="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>
      <c r="A221" s="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>
      <c r="A222" s="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>
      <c r="A223" s="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>
      <c r="A224" s="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>
      <c r="A225" s="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>
      <c r="A226" s="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>
      <c r="A227" s="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>
      <c r="A228" s="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>
      <c r="A229" s="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>
      <c r="A230" s="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>
      <c r="A231" s="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>
      <c r="A232" s="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>
      <c r="A233" s="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>
      <c r="A234" s="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>
      <c r="A235" s="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>
      <c r="A236" s="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>
      <c r="A237" s="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>
      <c r="A238" s="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>
      <c r="A239" s="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>
      <c r="A240" s="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>
      <c r="A241" s="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>
      <c r="A242" s="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>
      <c r="A243" s="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>
      <c r="A244" s="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>
      <c r="A245" s="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>
      <c r="A246" s="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>
      <c r="A247" s="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>
      <c r="A248" s="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>
      <c r="A249" s="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>
      <c r="A250" s="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>
      <c r="A251" s="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>
      <c r="A252" s="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>
      <c r="A253" s="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>
      <c r="A254" s="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>
      <c r="A255" s="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>
      <c r="A256" s="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>
      <c r="A257" s="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>
      <c r="A258" s="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>
      <c r="A259" s="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>
      <c r="A260" s="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>
      <c r="A261" s="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>
      <c r="A262" s="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>
      <c r="A263" s="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>
      <c r="A264" s="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>
      <c r="A265" s="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>
      <c r="A266" s="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>
      <c r="A267" s="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>
      <c r="A268" s="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>
      <c r="A269" s="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>
      <c r="A270" s="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>
      <c r="A271" s="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>
      <c r="A272" s="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>
      <c r="A273" s="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>
      <c r="A274" s="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>
      <c r="A275" s="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>
      <c r="A276" s="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>
      <c r="A277" s="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>
      <c r="A278" s="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>
      <c r="A279" s="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>
      <c r="A280" s="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>
      <c r="A281" s="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>
      <c r="A282" s="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>
      <c r="A283" s="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>
      <c r="A284" s="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>
      <c r="A285" s="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>
      <c r="A286" s="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>
      <c r="A287" s="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>
      <c r="A288" s="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>
      <c r="A289" s="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>
      <c r="A290" s="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>
      <c r="A291" s="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>
      <c r="A292" s="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>
      <c r="A293" s="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>
      <c r="A294" s="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>
      <c r="A295" s="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>
      <c r="A296" s="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>
      <c r="A297" s="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>
      <c r="A298" s="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>
      <c r="A299" s="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>
      <c r="A300" s="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>
      <c r="A301" s="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>
      <c r="A302" s="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>
      <c r="A303" s="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>
      <c r="A304" s="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>
      <c r="A305" s="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>
      <c r="A306" s="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>
      <c r="A307" s="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>
      <c r="A308" s="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>
      <c r="A309" s="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>
      <c r="A310" s="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>
      <c r="A311" s="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>
      <c r="A312" s="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>
      <c r="A313" s="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>
      <c r="A314" s="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>
      <c r="A315" s="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>
      <c r="A316" s="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>
      <c r="A317" s="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>
      <c r="A318" s="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>
      <c r="A319" s="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>
      <c r="A320" s="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>
      <c r="A321" s="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>
      <c r="A322" s="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>
      <c r="A323" s="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>
      <c r="A324" s="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>
      <c r="A325" s="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>
      <c r="A326" s="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>
      <c r="A327" s="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>
      <c r="A328" s="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>
      <c r="A329" s="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>
      <c r="A330" s="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>
      <c r="A331" s="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>
      <c r="A332" s="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>
      <c r="A333" s="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>
      <c r="A334" s="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>
      <c r="A335" s="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>
      <c r="A336" s="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>
      <c r="A337" s="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>
      <c r="A338" s="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>
      <c r="A339" s="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>
      <c r="A340" s="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>
      <c r="A341" s="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>
      <c r="A342" s="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>
      <c r="A343" s="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>
      <c r="A344" s="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>
      <c r="A345" s="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>
      <c r="A346" s="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>
      <c r="A347" s="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>
      <c r="A348" s="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>
      <c r="A349" s="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>
      <c r="A350" s="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>
      <c r="A351" s="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>
      <c r="A352" s="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>
      <c r="A353" s="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>
      <c r="A354" s="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>
      <c r="A355" s="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>
      <c r="A356" s="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>
      <c r="A357" s="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>
      <c r="A358" s="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>
      <c r="A359" s="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>
      <c r="A360" s="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>
      <c r="A361" s="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>
      <c r="A362" s="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>
      <c r="A363" s="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>
      <c r="A364" s="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>
      <c r="A365" s="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>
      <c r="A366" s="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>
      <c r="A367" s="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>
      <c r="A368" s="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>
      <c r="A369" s="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>
      <c r="A370" s="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>
      <c r="A371" s="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>
      <c r="A372" s="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>
      <c r="A373" s="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>
      <c r="A374" s="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>
      <c r="A375" s="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>
      <c r="A376" s="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>
      <c r="A377" s="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>
      <c r="A378" s="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>
      <c r="A379" s="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>
      <c r="A380" s="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>
      <c r="A381" s="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>
      <c r="A382" s="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>
      <c r="A383" s="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>
      <c r="A384" s="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>
      <c r="A385" s="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>
      <c r="A386" s="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>
      <c r="A387" s="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>
      <c r="A388" s="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>
      <c r="A389" s="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>
      <c r="A390" s="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>
      <c r="A391" s="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>
      <c r="A392" s="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>
      <c r="A393" s="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>
      <c r="A394" s="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>
      <c r="A395" s="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>
      <c r="A396" s="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>
      <c r="A397" s="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>
      <c r="A398" s="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>
      <c r="A399" s="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>
      <c r="A400" s="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>
      <c r="A401" s="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>
      <c r="A402" s="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>
      <c r="A403" s="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>
      <c r="A404" s="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>
      <c r="A405" s="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>
      <c r="A406" s="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>
      <c r="A407" s="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>
      <c r="A408" s="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>
      <c r="A409" s="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>
      <c r="A410" s="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>
      <c r="A411" s="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>
      <c r="A412" s="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>
      <c r="A413" s="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>
      <c r="A414" s="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>
      <c r="A415" s="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>
      <c r="A416" s="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>
      <c r="A417" s="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>
      <c r="A418" s="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>
      <c r="A419" s="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>
      <c r="A420" s="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>
      <c r="A421" s="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>
      <c r="A422" s="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>
      <c r="A423" s="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>
      <c r="A424" s="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>
      <c r="A425" s="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>
      <c r="A426" s="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>
      <c r="A427" s="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>
      <c r="A428" s="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>
      <c r="A429" s="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>
      <c r="A430" s="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>
      <c r="A431" s="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>
      <c r="A432" s="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>
      <c r="A433" s="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>
      <c r="A434" s="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>
      <c r="A435" s="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>
      <c r="A436" s="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>
      <c r="A437" s="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>
      <c r="A438" s="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>
      <c r="A439" s="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>
      <c r="A440" s="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>
      <c r="A441" s="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>
      <c r="A442" s="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>
      <c r="A443" s="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>
      <c r="A444" s="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>
      <c r="A445" s="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>
      <c r="A446" s="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>
      <c r="A447" s="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>
      <c r="A448" s="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>
      <c r="A449" s="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>
      <c r="A450" s="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>
      <c r="A451" s="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>
      <c r="A452" s="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>
      <c r="A453" s="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>
      <c r="A454" s="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>
      <c r="A455" s="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>
      <c r="A456" s="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>
      <c r="A457" s="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>
      <c r="A458" s="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>
      <c r="A459" s="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>
      <c r="A460" s="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>
      <c r="A461" s="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>
      <c r="A462" s="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>
      <c r="A463" s="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>
      <c r="A464" s="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>
      <c r="A465" s="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>
      <c r="A466" s="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>
      <c r="A467" s="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>
      <c r="A468" s="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>
      <c r="A469" s="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>
      <c r="A470" s="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>
      <c r="A471" s="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>
      <c r="A472" s="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>
      <c r="A473" s="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>
      <c r="A474" s="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>
      <c r="A475" s="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>
      <c r="A476" s="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>
      <c r="A477" s="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>
      <c r="A478" s="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>
      <c r="A479" s="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>
      <c r="A480" s="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>
      <c r="A481" s="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>
      <c r="A482" s="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>
      <c r="A483" s="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>
      <c r="A484" s="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>
      <c r="A485" s="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>
      <c r="A486" s="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>
      <c r="A487" s="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>
      <c r="A488" s="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>
      <c r="A489" s="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>
      <c r="A490" s="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>
      <c r="A491" s="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>
      <c r="A492" s="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>
      <c r="A493" s="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>
      <c r="A494" s="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>
      <c r="A495" s="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>
      <c r="A496" s="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>
      <c r="A497" s="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>
      <c r="A498" s="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>
      <c r="A499" s="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>
      <c r="A500" s="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>
      <c r="A501" s="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>
      <c r="A502" s="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>
      <c r="A503" s="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>
      <c r="A504" s="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>
      <c r="A505" s="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>
      <c r="A506" s="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>
      <c r="A507" s="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>
      <c r="A508" s="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>
      <c r="A509" s="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>
      <c r="A510" s="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>
      <c r="A511" s="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>
      <c r="A512" s="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>
      <c r="A513" s="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>
      <c r="A514" s="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>
      <c r="A515" s="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>
      <c r="A516" s="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>
      <c r="A517" s="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>
      <c r="A518" s="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>
      <c r="A519" s="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>
      <c r="A520" s="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>
      <c r="A521" s="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>
      <c r="A522" s="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>
      <c r="A523" s="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>
      <c r="A524" s="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>
      <c r="A525" s="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>
      <c r="A526" s="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>
      <c r="A527" s="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>
      <c r="A528" s="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>
      <c r="A529" s="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>
      <c r="A530" s="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>
      <c r="A531" s="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>
      <c r="A532" s="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>
      <c r="A533" s="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>
      <c r="A534" s="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>
      <c r="A535" s="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>
      <c r="A536" s="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>
      <c r="A537" s="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>
      <c r="A538" s="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>
      <c r="A539" s="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>
      <c r="A540" s="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>
      <c r="A541" s="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>
      <c r="A542" s="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>
      <c r="A543" s="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>
      <c r="A544" s="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>
      <c r="A545" s="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>
      <c r="A546" s="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>
      <c r="A547" s="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>
      <c r="A548" s="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>
      <c r="A549" s="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>
      <c r="A550" s="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>
      <c r="A551" s="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>
      <c r="A552" s="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>
      <c r="A553" s="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>
      <c r="A554" s="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>
      <c r="A555" s="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>
      <c r="A556" s="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>
      <c r="A557" s="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>
      <c r="A558" s="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>
      <c r="A559" s="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>
      <c r="A560" s="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>
      <c r="A561" s="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>
      <c r="A562" s="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>
      <c r="A563" s="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>
      <c r="A564" s="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>
      <c r="A565" s="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>
      <c r="A566" s="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>
      <c r="A567" s="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>
      <c r="A568" s="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>
      <c r="A569" s="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>
      <c r="A570" s="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>
      <c r="A571" s="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>
      <c r="A572" s="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>
      <c r="A573" s="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>
      <c r="A574" s="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>
      <c r="A575" s="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>
      <c r="A576" s="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>
      <c r="A577" s="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>
      <c r="A578" s="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>
      <c r="A579" s="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>
      <c r="A580" s="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>
      <c r="A581" s="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>
      <c r="A582" s="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>
      <c r="A583" s="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>
      <c r="A584" s="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>
      <c r="A585" s="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>
      <c r="A586" s="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>
      <c r="A587" s="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>
      <c r="A588" s="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>
      <c r="A589" s="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>
      <c r="A590" s="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>
      <c r="A591" s="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>
      <c r="A592" s="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>
      <c r="A593" s="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>
      <c r="A594" s="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>
      <c r="A595" s="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>
      <c r="A596" s="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>
      <c r="A597" s="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>
      <c r="A598" s="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>
      <c r="A599" s="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>
      <c r="A600" s="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>
      <c r="A601" s="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>
      <c r="A602" s="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>
      <c r="A603" s="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>
      <c r="A604" s="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>
      <c r="A605" s="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>
      <c r="A606" s="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>
      <c r="A607" s="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>
      <c r="A608" s="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>
      <c r="A609" s="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>
      <c r="A610" s="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>
      <c r="A611" s="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>
      <c r="A612" s="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>
      <c r="A613" s="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>
      <c r="A614" s="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>
      <c r="A615" s="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>
      <c r="A616" s="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>
      <c r="A617" s="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>
      <c r="A618" s="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>
      <c r="A619" s="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>
      <c r="A620" s="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>
      <c r="A621" s="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>
      <c r="A622" s="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>
      <c r="A623" s="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>
      <c r="A624" s="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>
      <c r="A625" s="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>
      <c r="A626" s="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>
      <c r="A627" s="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>
      <c r="A628" s="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>
      <c r="A629" s="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>
      <c r="A630" s="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>
      <c r="A631" s="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>
      <c r="A632" s="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>
      <c r="A633" s="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>
      <c r="A634" s="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>
      <c r="A635" s="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>
      <c r="A636" s="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>
      <c r="A637" s="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>
      <c r="A638" s="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>
      <c r="A639" s="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>
      <c r="A640" s="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>
      <c r="A641" s="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>
      <c r="A642" s="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>
      <c r="A643" s="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>
      <c r="A644" s="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>
      <c r="A645" s="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>
      <c r="A646" s="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>
      <c r="A647" s="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>
      <c r="A648" s="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>
      <c r="A649" s="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>
      <c r="A650" s="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>
      <c r="A651" s="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>
      <c r="A652" s="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>
      <c r="A653" s="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>
      <c r="A654" s="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>
      <c r="A655" s="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>
      <c r="A656" s="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>
      <c r="A657" s="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>
      <c r="A658" s="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>
      <c r="A659" s="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>
      <c r="A660" s="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>
      <c r="A661" s="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>
      <c r="A662" s="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>
      <c r="A663" s="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>
      <c r="A664" s="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>
      <c r="A665" s="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>
      <c r="A666" s="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>
      <c r="A667" s="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>
      <c r="A668" s="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>
      <c r="A669" s="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>
      <c r="A670" s="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>
      <c r="A671" s="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>
      <c r="A672" s="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>
      <c r="A673" s="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>
      <c r="A674" s="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>
      <c r="A675" s="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>
      <c r="A676" s="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>
      <c r="A677" s="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>
      <c r="A678" s="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>
      <c r="A679" s="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>
      <c r="A680" s="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>
      <c r="A681" s="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>
      <c r="A682" s="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>
      <c r="A683" s="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>
      <c r="A684" s="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>
      <c r="A685" s="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>
      <c r="A686" s="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>
      <c r="A687" s="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>
      <c r="A688" s="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>
      <c r="A689" s="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>
      <c r="A690" s="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>
      <c r="A691" s="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>
      <c r="A692" s="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>
      <c r="A693" s="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>
      <c r="A694" s="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>
      <c r="A695" s="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>
      <c r="A696" s="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>
      <c r="A697" s="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>
      <c r="A698" s="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>
      <c r="A699" s="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>
      <c r="A700" s="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>
      <c r="A701" s="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>
      <c r="A702" s="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>
      <c r="A703" s="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>
      <c r="A704" s="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>
      <c r="A705" s="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>
      <c r="A706" s="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>
      <c r="A707" s="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>
      <c r="A708" s="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>
      <c r="A709" s="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>
      <c r="A710" s="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>
      <c r="A711" s="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>
      <c r="A712" s="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>
      <c r="A713" s="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>
      <c r="A714" s="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>
      <c r="A715" s="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>
      <c r="A716" s="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>
      <c r="A717" s="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>
      <c r="A718" s="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>
      <c r="A719" s="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>
      <c r="A720" s="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>
      <c r="A721" s="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>
      <c r="A722" s="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>
      <c r="A723" s="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>
      <c r="A724" s="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>
      <c r="A725" s="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>
      <c r="A726" s="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>
      <c r="A727" s="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>
      <c r="A728" s="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>
      <c r="A729" s="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>
      <c r="A730" s="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>
      <c r="A731" s="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>
      <c r="A732" s="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>
      <c r="A733" s="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>
      <c r="A734" s="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>
      <c r="A735" s="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>
      <c r="A736" s="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>
      <c r="A737" s="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>
      <c r="A738" s="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>
      <c r="A739" s="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>
      <c r="A740" s="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>
      <c r="A741" s="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>
      <c r="A742" s="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>
      <c r="A743" s="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>
      <c r="A744" s="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>
      <c r="A745" s="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>
      <c r="A746" s="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>
      <c r="A747" s="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>
      <c r="A748" s="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>
      <c r="A749" s="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>
      <c r="A750" s="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>
      <c r="A751" s="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>
      <c r="A752" s="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>
      <c r="A753" s="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>
      <c r="A754" s="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>
      <c r="A755" s="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>
      <c r="A756" s="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>
      <c r="A757" s="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>
      <c r="A758" s="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>
      <c r="A759" s="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>
      <c r="A760" s="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>
      <c r="A761" s="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>
      <c r="A762" s="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>
      <c r="A763" s="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>
      <c r="A764" s="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>
      <c r="A765" s="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>
      <c r="A766" s="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>
      <c r="A767" s="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>
      <c r="A768" s="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>
      <c r="A769" s="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>
      <c r="A770" s="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>
      <c r="A771" s="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>
      <c r="A772" s="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>
      <c r="A773" s="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>
      <c r="A774" s="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>
      <c r="A775" s="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>
      <c r="A776" s="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>
      <c r="A777" s="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>
      <c r="A778" s="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>
      <c r="A779" s="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>
      <c r="A780" s="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>
      <c r="A781" s="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>
      <c r="A782" s="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>
      <c r="A783" s="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>
      <c r="A784" s="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>
      <c r="A785" s="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>
      <c r="A786" s="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>
      <c r="A787" s="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>
      <c r="A788" s="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>
      <c r="A789" s="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>
      <c r="A790" s="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>
      <c r="A791" s="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>
      <c r="A792" s="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>
      <c r="A793" s="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>
      <c r="A794" s="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>
      <c r="A795" s="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>
      <c r="A796" s="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>
      <c r="A797" s="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>
      <c r="A798" s="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>
      <c r="A799" s="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>
      <c r="A800" s="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>
      <c r="A801" s="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>
      <c r="A802" s="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>
      <c r="A803" s="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>
      <c r="A804" s="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>
      <c r="A805" s="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>
      <c r="A806" s="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>
      <c r="A807" s="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>
      <c r="A808" s="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>
      <c r="A809" s="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>
      <c r="A810" s="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>
      <c r="A811" s="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>
      <c r="A812" s="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>
      <c r="A813" s="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>
      <c r="A814" s="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>
      <c r="A815" s="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>
      <c r="A816" s="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>
      <c r="A817" s="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>
      <c r="A818" s="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>
      <c r="A819" s="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>
      <c r="A820" s="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>
      <c r="A821" s="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>
      <c r="A822" s="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>
      <c r="A823" s="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>
      <c r="A824" s="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>
      <c r="A825" s="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>
      <c r="A826" s="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>
      <c r="A827" s="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>
      <c r="A828" s="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>
      <c r="A829" s="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>
      <c r="A830" s="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>
      <c r="A831" s="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>
      <c r="A832" s="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>
      <c r="A833" s="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>
      <c r="A834" s="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>
      <c r="A835" s="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>
      <c r="A836" s="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>
      <c r="A837" s="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>
      <c r="A838" s="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>
      <c r="A839" s="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>
      <c r="A840" s="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>
      <c r="A841" s="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>
      <c r="A842" s="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>
      <c r="A843" s="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>
      <c r="A844" s="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>
      <c r="A845" s="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>
      <c r="A846" s="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>
      <c r="A847" s="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>
      <c r="A848" s="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>
      <c r="A849" s="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>
      <c r="A850" s="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>
      <c r="A851" s="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>
      <c r="A852" s="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>
      <c r="A853" s="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>
      <c r="A854" s="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>
      <c r="A855" s="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>
      <c r="A856" s="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>
      <c r="A857" s="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>
      <c r="A858" s="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>
      <c r="A859" s="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>
      <c r="A860" s="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>
      <c r="A861" s="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>
      <c r="A862" s="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>
      <c r="A863" s="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>
      <c r="A864" s="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>
      <c r="A865" s="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>
      <c r="A866" s="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>
      <c r="A867" s="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>
      <c r="A868" s="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>
      <c r="A869" s="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>
      <c r="A870" s="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>
      <c r="A871" s="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>
      <c r="A872" s="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>
      <c r="A873" s="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>
      <c r="A874" s="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>
      <c r="A875" s="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>
      <c r="A876" s="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>
      <c r="A877" s="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>
      <c r="A878" s="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>
      <c r="A879" s="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>
      <c r="A880" s="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>
      <c r="A881" s="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>
      <c r="A882" s="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>
      <c r="A883" s="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>
      <c r="A884" s="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>
      <c r="A885" s="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>
      <c r="A886" s="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>
      <c r="A887" s="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>
      <c r="A888" s="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>
      <c r="A889" s="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>
      <c r="A890" s="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>
      <c r="A891" s="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>
      <c r="A892" s="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>
      <c r="A893" s="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>
      <c r="A894" s="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>
      <c r="A895" s="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>
      <c r="A896" s="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>
      <c r="A897" s="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>
      <c r="A898" s="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>
      <c r="A899" s="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>
      <c r="A900" s="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>
      <c r="A901" s="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>
      <c r="A902" s="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>
      <c r="A903" s="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>
      <c r="A904" s="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>
      <c r="A905" s="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>
      <c r="A906" s="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>
      <c r="A907" s="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>
      <c r="A908" s="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>
      <c r="A909" s="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>
      <c r="A910" s="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>
      <c r="A911" s="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>
      <c r="A912" s="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>
      <c r="A913" s="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>
      <c r="A914" s="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>
      <c r="A915" s="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>
      <c r="A916" s="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>
      <c r="A917" s="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>
      <c r="A918" s="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>
      <c r="A919" s="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>
      <c r="A920" s="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>
      <c r="A921" s="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>
      <c r="A922" s="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>
      <c r="A923" s="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>
      <c r="A924" s="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>
      <c r="A925" s="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>
      <c r="A926" s="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>
      <c r="A927" s="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>
      <c r="A928" s="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>
      <c r="A929" s="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>
      <c r="A930" s="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>
      <c r="A931" s="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>
      <c r="A932" s="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>
      <c r="A933" s="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>
      <c r="A934" s="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>
      <c r="A935" s="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>
      <c r="A936" s="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>
      <c r="A937" s="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>
      <c r="A938" s="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>
      <c r="A939" s="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>
      <c r="A940" s="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>
      <c r="A941" s="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>
      <c r="A942" s="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>
      <c r="A943" s="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>
      <c r="A944" s="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>
      <c r="A945" s="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>
      <c r="A946" s="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>
      <c r="A947" s="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>
      <c r="A948" s="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>
      <c r="A949" s="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>
      <c r="A950" s="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>
      <c r="A951" s="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>
      <c r="A952" s="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>
      <c r="A953" s="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>
      <c r="A954" s="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>
      <c r="A955" s="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>
      <c r="A956" s="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>
      <c r="A957" s="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>
      <c r="A958" s="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>
      <c r="A959" s="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>
      <c r="A960" s="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>
      <c r="A961" s="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>
      <c r="A962" s="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>
      <c r="A963" s="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>
      <c r="A964" s="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>
      <c r="A965" s="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>
      <c r="A966" s="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>
      <c r="A967" s="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>
      <c r="A968" s="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>
      <c r="A969" s="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>
      <c r="A970" s="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>
      <c r="A971" s="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>
      <c r="A972" s="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>
      <c r="A973" s="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>
      <c r="A974" s="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>
      <c r="A975" s="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>
      <c r="A976" s="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>
      <c r="A977" s="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>
      <c r="A978" s="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>
      <c r="A979" s="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>
      <c r="A980" s="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>
      <c r="A981" s="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>
      <c r="A982" s="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>
      <c r="A983" s="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>
      <c r="A984" s="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>
      <c r="A985" s="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>
      <c r="A986" s="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>
      <c r="A987" s="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>
      <c r="A988" s="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>
      <c r="A989" s="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>
      <c r="A990" s="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>
      <c r="A991" s="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>
      <c r="A992" s="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>
      <c r="A993" s="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>
      <c r="A994" s="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>
      <c r="A995" s="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>
      <c r="A996" s="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>
      <c r="A997" s="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>
      <c r="A998" s="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>
      <c r="A999" s="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>
      <c r="A1000" s="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6.57421875" style="0" bestFit="1" customWidth="1"/>
    <col min="3" max="3" width="13.7109375" style="0" bestFit="1" customWidth="1"/>
    <col min="4" max="4" width="5.57421875" style="0" bestFit="1" customWidth="1"/>
    <col min="5" max="5" width="5.00390625" style="0" bestFit="1" customWidth="1"/>
    <col min="6" max="23" width="5.57421875" style="0" bestFit="1" customWidth="1"/>
  </cols>
  <sheetData>
    <row r="1" spans="1:26" ht="15.75">
      <c r="A1" s="8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"/>
      <c r="B2" s="2" t="s">
        <v>32</v>
      </c>
      <c r="C2" s="2" t="str">
        <f>"Discounted "&amp;(Information!B27)&amp;"%"</f>
        <v>Discounted 0%</v>
      </c>
      <c r="D2" s="2">
        <v>2014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  <c r="Q2" s="2">
        <v>2027</v>
      </c>
      <c r="R2" s="2">
        <v>2028</v>
      </c>
      <c r="S2" s="2">
        <v>2029</v>
      </c>
      <c r="T2" s="2">
        <v>2030</v>
      </c>
      <c r="U2" s="2">
        <v>2031</v>
      </c>
      <c r="V2" s="2">
        <v>2032</v>
      </c>
      <c r="W2" s="2">
        <v>2033</v>
      </c>
      <c r="X2" s="2"/>
      <c r="Y2" s="2"/>
      <c r="Z2" s="2"/>
    </row>
    <row r="3" spans="1:26" ht="12.75">
      <c r="A3" s="3" t="s">
        <v>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>
      <c r="A4" s="1" t="s">
        <v>34</v>
      </c>
      <c r="B4" s="11">
        <f>SUM(D4:W4)</f>
        <v>11089</v>
      </c>
      <c r="C4" s="11">
        <f>D4+NPV((Information!$B$27)/100,E4,F4,G4,H4,I4,J4,K4,L4,M4,N4,O4,P4,Q4,R4,S4,T4,U4,V4,W4)</f>
        <v>11089</v>
      </c>
      <c r="D4" s="11">
        <v>78</v>
      </c>
      <c r="E4" s="11">
        <v>0</v>
      </c>
      <c r="F4" s="11">
        <v>577</v>
      </c>
      <c r="G4" s="11">
        <v>315</v>
      </c>
      <c r="H4" s="11">
        <v>315</v>
      </c>
      <c r="I4" s="11">
        <v>382</v>
      </c>
      <c r="J4" s="11">
        <v>492</v>
      </c>
      <c r="K4" s="11">
        <v>492</v>
      </c>
      <c r="L4" s="11">
        <v>581</v>
      </c>
      <c r="M4" s="11">
        <v>492</v>
      </c>
      <c r="N4" s="11">
        <v>664</v>
      </c>
      <c r="O4" s="11">
        <v>664</v>
      </c>
      <c r="P4" s="11">
        <v>664</v>
      </c>
      <c r="Q4" s="11">
        <v>664</v>
      </c>
      <c r="R4" s="11">
        <v>664</v>
      </c>
      <c r="S4" s="11">
        <v>809</v>
      </c>
      <c r="T4" s="11">
        <v>809</v>
      </c>
      <c r="U4" s="11">
        <v>809</v>
      </c>
      <c r="V4" s="11">
        <v>809</v>
      </c>
      <c r="W4" s="11">
        <v>809</v>
      </c>
      <c r="X4" s="11"/>
      <c r="Y4" s="11"/>
      <c r="Z4" s="11"/>
    </row>
    <row r="5" spans="1:26" ht="12.75">
      <c r="A5" s="1" t="s">
        <v>35</v>
      </c>
      <c r="B5" s="11">
        <f>SUM(D5:W5)</f>
        <v>13077</v>
      </c>
      <c r="C5" s="11">
        <f>D5+NPV((Information!$B$27)/100,E5,F5,G5,H5,I5,J5,K5,L5,M5,N5,O5,P5,Q5,R5,S5,T5,U5,V5,W5)</f>
        <v>13077</v>
      </c>
      <c r="D5" s="11">
        <v>2860</v>
      </c>
      <c r="E5" s="11">
        <v>0</v>
      </c>
      <c r="F5" s="11">
        <v>792</v>
      </c>
      <c r="G5" s="11">
        <v>280</v>
      </c>
      <c r="H5" s="11">
        <v>280</v>
      </c>
      <c r="I5" s="11">
        <v>3406</v>
      </c>
      <c r="J5" s="11">
        <v>310</v>
      </c>
      <c r="K5" s="11">
        <v>310</v>
      </c>
      <c r="L5" s="11">
        <v>954</v>
      </c>
      <c r="M5" s="11">
        <v>310</v>
      </c>
      <c r="N5" s="11">
        <v>340</v>
      </c>
      <c r="O5" s="11">
        <v>340</v>
      </c>
      <c r="P5" s="11">
        <v>340</v>
      </c>
      <c r="Q5" s="11">
        <v>340</v>
      </c>
      <c r="R5" s="11">
        <v>340</v>
      </c>
      <c r="S5" s="11">
        <v>375</v>
      </c>
      <c r="T5" s="11">
        <v>375</v>
      </c>
      <c r="U5" s="11">
        <v>375</v>
      </c>
      <c r="V5" s="11">
        <v>375</v>
      </c>
      <c r="W5" s="11">
        <v>375</v>
      </c>
      <c r="X5" s="11"/>
      <c r="Y5" s="11"/>
      <c r="Z5" s="11"/>
    </row>
    <row r="6" spans="1:26" ht="12.75">
      <c r="A6" s="1" t="s">
        <v>36</v>
      </c>
      <c r="B6" s="11">
        <f>SUM(D6:W6)</f>
        <v>6415</v>
      </c>
      <c r="C6" s="11">
        <f>D6+NPV((Information!$B$27)/100,E6,F6,G6,H6,I6,J6,K6,L6,M6,N6,O6,P6,Q6,R6,S6,T6,U6,V6,W6)</f>
        <v>6415</v>
      </c>
      <c r="D6" s="11">
        <v>1177</v>
      </c>
      <c r="E6" s="11">
        <v>0</v>
      </c>
      <c r="F6" s="11">
        <v>489</v>
      </c>
      <c r="G6" s="11">
        <v>196</v>
      </c>
      <c r="H6" s="11">
        <v>196</v>
      </c>
      <c r="I6" s="11">
        <v>1369</v>
      </c>
      <c r="J6" s="11">
        <v>196</v>
      </c>
      <c r="K6" s="11">
        <v>196</v>
      </c>
      <c r="L6" s="11">
        <v>440</v>
      </c>
      <c r="M6" s="11">
        <v>196</v>
      </c>
      <c r="N6" s="11">
        <v>196</v>
      </c>
      <c r="O6" s="11">
        <v>196</v>
      </c>
      <c r="P6" s="11">
        <v>196</v>
      </c>
      <c r="Q6" s="11">
        <v>196</v>
      </c>
      <c r="R6" s="11">
        <v>196</v>
      </c>
      <c r="S6" s="11">
        <v>196</v>
      </c>
      <c r="T6" s="11">
        <v>196</v>
      </c>
      <c r="U6" s="11">
        <v>196</v>
      </c>
      <c r="V6" s="11">
        <v>196</v>
      </c>
      <c r="W6" s="11">
        <v>196</v>
      </c>
      <c r="X6" s="11"/>
      <c r="Y6" s="11"/>
      <c r="Z6" s="11"/>
    </row>
    <row r="7" spans="1:26" ht="12.75">
      <c r="A7" s="5" t="s">
        <v>32</v>
      </c>
      <c r="B7" s="12">
        <f aca="true" t="shared" si="0" ref="B7:W7">SUM(B4:B6)</f>
        <v>30581</v>
      </c>
      <c r="C7" s="12">
        <f t="shared" si="0"/>
        <v>30581</v>
      </c>
      <c r="D7" s="12">
        <f t="shared" si="0"/>
        <v>4115</v>
      </c>
      <c r="E7" s="12">
        <f t="shared" si="0"/>
        <v>0</v>
      </c>
      <c r="F7" s="12">
        <f t="shared" si="0"/>
        <v>1858</v>
      </c>
      <c r="G7" s="12">
        <f t="shared" si="0"/>
        <v>791</v>
      </c>
      <c r="H7" s="12">
        <f t="shared" si="0"/>
        <v>791</v>
      </c>
      <c r="I7" s="12">
        <f t="shared" si="0"/>
        <v>5157</v>
      </c>
      <c r="J7" s="12">
        <f t="shared" si="0"/>
        <v>998</v>
      </c>
      <c r="K7" s="12">
        <f t="shared" si="0"/>
        <v>998</v>
      </c>
      <c r="L7" s="12">
        <f t="shared" si="0"/>
        <v>1975</v>
      </c>
      <c r="M7" s="12">
        <f t="shared" si="0"/>
        <v>998</v>
      </c>
      <c r="N7" s="12">
        <f t="shared" si="0"/>
        <v>1200</v>
      </c>
      <c r="O7" s="12">
        <f t="shared" si="0"/>
        <v>1200</v>
      </c>
      <c r="P7" s="12">
        <f t="shared" si="0"/>
        <v>1200</v>
      </c>
      <c r="Q7" s="12">
        <f t="shared" si="0"/>
        <v>1200</v>
      </c>
      <c r="R7" s="12">
        <f t="shared" si="0"/>
        <v>1200</v>
      </c>
      <c r="S7" s="12">
        <f t="shared" si="0"/>
        <v>1380</v>
      </c>
      <c r="T7" s="12">
        <f t="shared" si="0"/>
        <v>1380</v>
      </c>
      <c r="U7" s="12">
        <f t="shared" si="0"/>
        <v>1380</v>
      </c>
      <c r="V7" s="12">
        <f t="shared" si="0"/>
        <v>1380</v>
      </c>
      <c r="W7" s="12">
        <f t="shared" si="0"/>
        <v>1380</v>
      </c>
      <c r="X7" s="12"/>
      <c r="Y7" s="12"/>
      <c r="Z7" s="12"/>
    </row>
    <row r="8" spans="1:26" ht="12.75">
      <c r="A8" s="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3" t="s">
        <v>37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1" t="s">
        <v>34</v>
      </c>
      <c r="B10" s="11">
        <f>SUM(D10:W10)</f>
        <v>13379</v>
      </c>
      <c r="C10" s="11">
        <f>D10+NPV((Information!$B$27)/100,E10,F10,G10,H10,I10,J10,K10,L10,M10,N10,O10,P10,Q10,R10,S10,T10,U10,V10,W10)</f>
        <v>13379</v>
      </c>
      <c r="D10" s="11">
        <v>168</v>
      </c>
      <c r="E10" s="11">
        <v>0</v>
      </c>
      <c r="F10" s="11">
        <v>407</v>
      </c>
      <c r="G10" s="11">
        <v>0</v>
      </c>
      <c r="H10" s="11">
        <v>237</v>
      </c>
      <c r="I10" s="11">
        <v>195</v>
      </c>
      <c r="J10" s="11">
        <v>326</v>
      </c>
      <c r="K10" s="11">
        <v>326</v>
      </c>
      <c r="L10" s="11">
        <v>326</v>
      </c>
      <c r="M10" s="11">
        <v>651</v>
      </c>
      <c r="N10" s="11">
        <v>651</v>
      </c>
      <c r="O10" s="11">
        <v>651</v>
      </c>
      <c r="P10" s="11">
        <v>977</v>
      </c>
      <c r="Q10" s="11">
        <v>977</v>
      </c>
      <c r="R10" s="11">
        <v>977</v>
      </c>
      <c r="S10" s="11">
        <v>1302</v>
      </c>
      <c r="T10" s="11">
        <v>1302</v>
      </c>
      <c r="U10" s="11">
        <v>1302</v>
      </c>
      <c r="V10" s="11">
        <v>1302</v>
      </c>
      <c r="W10" s="11">
        <v>1302</v>
      </c>
      <c r="X10" s="11"/>
      <c r="Y10" s="11"/>
      <c r="Z10" s="11"/>
    </row>
    <row r="11" spans="1:26" ht="12.75">
      <c r="A11" s="1" t="s">
        <v>35</v>
      </c>
      <c r="B11" s="11">
        <f>SUM(D11:W11)</f>
        <v>8124</v>
      </c>
      <c r="C11" s="11">
        <f>D11+NPV((Information!$B$27)/100,E11,F11,G11,H11,I11,J11,K11,L11,M11,N11,O11,P11,Q11,R11,S11,T11,U11,V11,W11)</f>
        <v>8124</v>
      </c>
      <c r="D11" s="11">
        <v>2656</v>
      </c>
      <c r="E11" s="11">
        <v>0</v>
      </c>
      <c r="F11" s="11">
        <v>233</v>
      </c>
      <c r="G11" s="11">
        <v>3139</v>
      </c>
      <c r="H11" s="11">
        <v>222</v>
      </c>
      <c r="I11" s="11">
        <v>88</v>
      </c>
      <c r="J11" s="11">
        <v>103</v>
      </c>
      <c r="K11" s="11">
        <v>103</v>
      </c>
      <c r="L11" s="11">
        <v>103</v>
      </c>
      <c r="M11" s="11">
        <v>117</v>
      </c>
      <c r="N11" s="11">
        <v>117</v>
      </c>
      <c r="O11" s="11">
        <v>117</v>
      </c>
      <c r="P11" s="11">
        <v>132</v>
      </c>
      <c r="Q11" s="11">
        <v>132</v>
      </c>
      <c r="R11" s="11">
        <v>132</v>
      </c>
      <c r="S11" s="11">
        <v>146</v>
      </c>
      <c r="T11" s="11">
        <v>146</v>
      </c>
      <c r="U11" s="11">
        <v>146</v>
      </c>
      <c r="V11" s="11">
        <v>146</v>
      </c>
      <c r="W11" s="11">
        <v>146</v>
      </c>
      <c r="X11" s="11"/>
      <c r="Y11" s="11"/>
      <c r="Z11" s="11"/>
    </row>
    <row r="12" spans="1:26" ht="12.75">
      <c r="A12" s="1" t="s">
        <v>36</v>
      </c>
      <c r="B12" s="11">
        <f>SUM(D12:W12)</f>
        <v>6403</v>
      </c>
      <c r="C12" s="11">
        <f>D12+NPV((Information!$B$27)/100,E12,F12,G12,H12,I12,J12,K12,L12,M12,N12,O12,P12,Q12,R12,S12,T12,U12,V12,W12)</f>
        <v>6403</v>
      </c>
      <c r="D12" s="11">
        <v>1166</v>
      </c>
      <c r="E12" s="11">
        <v>0</v>
      </c>
      <c r="F12" s="11">
        <v>293</v>
      </c>
      <c r="G12" s="11">
        <v>1564</v>
      </c>
      <c r="H12" s="11">
        <v>440</v>
      </c>
      <c r="I12" s="11">
        <v>196</v>
      </c>
      <c r="J12" s="11">
        <v>196</v>
      </c>
      <c r="K12" s="11">
        <v>196</v>
      </c>
      <c r="L12" s="11">
        <v>196</v>
      </c>
      <c r="M12" s="11">
        <v>196</v>
      </c>
      <c r="N12" s="11">
        <v>196</v>
      </c>
      <c r="O12" s="11">
        <v>196</v>
      </c>
      <c r="P12" s="11">
        <v>196</v>
      </c>
      <c r="Q12" s="11">
        <v>196</v>
      </c>
      <c r="R12" s="11">
        <v>196</v>
      </c>
      <c r="S12" s="11">
        <v>196</v>
      </c>
      <c r="T12" s="11">
        <v>196</v>
      </c>
      <c r="U12" s="11">
        <v>196</v>
      </c>
      <c r="V12" s="11">
        <v>196</v>
      </c>
      <c r="W12" s="11">
        <v>196</v>
      </c>
      <c r="X12" s="11"/>
      <c r="Y12" s="11"/>
      <c r="Z12" s="11"/>
    </row>
    <row r="13" spans="1:26" ht="12.75">
      <c r="A13" s="5" t="s">
        <v>32</v>
      </c>
      <c r="B13" s="12">
        <f aca="true" t="shared" si="1" ref="B13:W13">SUM(B10:B12)</f>
        <v>27906</v>
      </c>
      <c r="C13" s="12">
        <f t="shared" si="1"/>
        <v>27906</v>
      </c>
      <c r="D13" s="12">
        <f t="shared" si="1"/>
        <v>3990</v>
      </c>
      <c r="E13" s="12">
        <f t="shared" si="1"/>
        <v>0</v>
      </c>
      <c r="F13" s="12">
        <f t="shared" si="1"/>
        <v>933</v>
      </c>
      <c r="G13" s="12">
        <f t="shared" si="1"/>
        <v>4703</v>
      </c>
      <c r="H13" s="12">
        <f t="shared" si="1"/>
        <v>899</v>
      </c>
      <c r="I13" s="12">
        <f t="shared" si="1"/>
        <v>479</v>
      </c>
      <c r="J13" s="12">
        <f t="shared" si="1"/>
        <v>625</v>
      </c>
      <c r="K13" s="12">
        <f t="shared" si="1"/>
        <v>625</v>
      </c>
      <c r="L13" s="12">
        <f t="shared" si="1"/>
        <v>625</v>
      </c>
      <c r="M13" s="12">
        <f t="shared" si="1"/>
        <v>964</v>
      </c>
      <c r="N13" s="12">
        <f t="shared" si="1"/>
        <v>964</v>
      </c>
      <c r="O13" s="12">
        <f t="shared" si="1"/>
        <v>964</v>
      </c>
      <c r="P13" s="12">
        <f t="shared" si="1"/>
        <v>1305</v>
      </c>
      <c r="Q13" s="12">
        <f t="shared" si="1"/>
        <v>1305</v>
      </c>
      <c r="R13" s="12">
        <f t="shared" si="1"/>
        <v>1305</v>
      </c>
      <c r="S13" s="12">
        <f t="shared" si="1"/>
        <v>1644</v>
      </c>
      <c r="T13" s="12">
        <f t="shared" si="1"/>
        <v>1644</v>
      </c>
      <c r="U13" s="12">
        <f t="shared" si="1"/>
        <v>1644</v>
      </c>
      <c r="V13" s="12">
        <f t="shared" si="1"/>
        <v>1644</v>
      </c>
      <c r="W13" s="12">
        <f t="shared" si="1"/>
        <v>1644</v>
      </c>
      <c r="X13" s="12"/>
      <c r="Y13" s="12"/>
      <c r="Z13" s="12"/>
    </row>
    <row r="14" spans="1:26" ht="12.7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3" t="s">
        <v>38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1" t="s">
        <v>34</v>
      </c>
      <c r="B16" s="11">
        <f aca="true" t="shared" si="2" ref="B16:W16">B4+B10</f>
        <v>24468</v>
      </c>
      <c r="C16" s="11">
        <f t="shared" si="2"/>
        <v>24468</v>
      </c>
      <c r="D16" s="11">
        <f t="shared" si="2"/>
        <v>246</v>
      </c>
      <c r="E16" s="11">
        <f t="shared" si="2"/>
        <v>0</v>
      </c>
      <c r="F16" s="11">
        <f t="shared" si="2"/>
        <v>984</v>
      </c>
      <c r="G16" s="11">
        <f t="shared" si="2"/>
        <v>315</v>
      </c>
      <c r="H16" s="11">
        <f t="shared" si="2"/>
        <v>552</v>
      </c>
      <c r="I16" s="11">
        <f t="shared" si="2"/>
        <v>577</v>
      </c>
      <c r="J16" s="11">
        <f t="shared" si="2"/>
        <v>818</v>
      </c>
      <c r="K16" s="11">
        <f t="shared" si="2"/>
        <v>818</v>
      </c>
      <c r="L16" s="11">
        <f t="shared" si="2"/>
        <v>907</v>
      </c>
      <c r="M16" s="11">
        <f t="shared" si="2"/>
        <v>1143</v>
      </c>
      <c r="N16" s="11">
        <f t="shared" si="2"/>
        <v>1315</v>
      </c>
      <c r="O16" s="11">
        <f t="shared" si="2"/>
        <v>1315</v>
      </c>
      <c r="P16" s="11">
        <f t="shared" si="2"/>
        <v>1641</v>
      </c>
      <c r="Q16" s="11">
        <f t="shared" si="2"/>
        <v>1641</v>
      </c>
      <c r="R16" s="11">
        <f t="shared" si="2"/>
        <v>1641</v>
      </c>
      <c r="S16" s="11">
        <f t="shared" si="2"/>
        <v>2111</v>
      </c>
      <c r="T16" s="11">
        <f t="shared" si="2"/>
        <v>2111</v>
      </c>
      <c r="U16" s="11">
        <f t="shared" si="2"/>
        <v>2111</v>
      </c>
      <c r="V16" s="11">
        <f t="shared" si="2"/>
        <v>2111</v>
      </c>
      <c r="W16" s="11">
        <f t="shared" si="2"/>
        <v>2111</v>
      </c>
      <c r="X16" s="11"/>
      <c r="Y16" s="11"/>
      <c r="Z16" s="11"/>
    </row>
    <row r="17" spans="1:26" ht="12.75">
      <c r="A17" s="1" t="s">
        <v>35</v>
      </c>
      <c r="B17" s="11">
        <f aca="true" t="shared" si="3" ref="B17:W17">B5+B11</f>
        <v>21201</v>
      </c>
      <c r="C17" s="11">
        <f t="shared" si="3"/>
        <v>21201</v>
      </c>
      <c r="D17" s="11">
        <f t="shared" si="3"/>
        <v>5516</v>
      </c>
      <c r="E17" s="11">
        <f t="shared" si="3"/>
        <v>0</v>
      </c>
      <c r="F17" s="11">
        <f t="shared" si="3"/>
        <v>1025</v>
      </c>
      <c r="G17" s="11">
        <f t="shared" si="3"/>
        <v>3419</v>
      </c>
      <c r="H17" s="11">
        <f t="shared" si="3"/>
        <v>502</v>
      </c>
      <c r="I17" s="11">
        <f t="shared" si="3"/>
        <v>3494</v>
      </c>
      <c r="J17" s="11">
        <f t="shared" si="3"/>
        <v>413</v>
      </c>
      <c r="K17" s="11">
        <f t="shared" si="3"/>
        <v>413</v>
      </c>
      <c r="L17" s="11">
        <f t="shared" si="3"/>
        <v>1057</v>
      </c>
      <c r="M17" s="11">
        <f t="shared" si="3"/>
        <v>427</v>
      </c>
      <c r="N17" s="11">
        <f t="shared" si="3"/>
        <v>457</v>
      </c>
      <c r="O17" s="11">
        <f t="shared" si="3"/>
        <v>457</v>
      </c>
      <c r="P17" s="11">
        <f t="shared" si="3"/>
        <v>472</v>
      </c>
      <c r="Q17" s="11">
        <f t="shared" si="3"/>
        <v>472</v>
      </c>
      <c r="R17" s="11">
        <f t="shared" si="3"/>
        <v>472</v>
      </c>
      <c r="S17" s="11">
        <f t="shared" si="3"/>
        <v>521</v>
      </c>
      <c r="T17" s="11">
        <f t="shared" si="3"/>
        <v>521</v>
      </c>
      <c r="U17" s="11">
        <f t="shared" si="3"/>
        <v>521</v>
      </c>
      <c r="V17" s="11">
        <f t="shared" si="3"/>
        <v>521</v>
      </c>
      <c r="W17" s="11">
        <f t="shared" si="3"/>
        <v>521</v>
      </c>
      <c r="X17" s="11"/>
      <c r="Y17" s="11"/>
      <c r="Z17" s="11"/>
    </row>
    <row r="18" spans="1:26" ht="12.75">
      <c r="A18" s="1" t="s">
        <v>36</v>
      </c>
      <c r="B18" s="11">
        <f aca="true" t="shared" si="4" ref="B18:W18">B6+B12</f>
        <v>12818</v>
      </c>
      <c r="C18" s="11">
        <f t="shared" si="4"/>
        <v>12818</v>
      </c>
      <c r="D18" s="11">
        <f t="shared" si="4"/>
        <v>2343</v>
      </c>
      <c r="E18" s="11">
        <f t="shared" si="4"/>
        <v>0</v>
      </c>
      <c r="F18" s="11">
        <f t="shared" si="4"/>
        <v>782</v>
      </c>
      <c r="G18" s="11">
        <f t="shared" si="4"/>
        <v>1760</v>
      </c>
      <c r="H18" s="11">
        <f t="shared" si="4"/>
        <v>636</v>
      </c>
      <c r="I18" s="11">
        <f t="shared" si="4"/>
        <v>1565</v>
      </c>
      <c r="J18" s="11">
        <f t="shared" si="4"/>
        <v>392</v>
      </c>
      <c r="K18" s="11">
        <f t="shared" si="4"/>
        <v>392</v>
      </c>
      <c r="L18" s="11">
        <f t="shared" si="4"/>
        <v>636</v>
      </c>
      <c r="M18" s="11">
        <f t="shared" si="4"/>
        <v>392</v>
      </c>
      <c r="N18" s="11">
        <f t="shared" si="4"/>
        <v>392</v>
      </c>
      <c r="O18" s="11">
        <f t="shared" si="4"/>
        <v>392</v>
      </c>
      <c r="P18" s="11">
        <f t="shared" si="4"/>
        <v>392</v>
      </c>
      <c r="Q18" s="11">
        <f t="shared" si="4"/>
        <v>392</v>
      </c>
      <c r="R18" s="11">
        <f t="shared" si="4"/>
        <v>392</v>
      </c>
      <c r="S18" s="11">
        <f t="shared" si="4"/>
        <v>392</v>
      </c>
      <c r="T18" s="11">
        <f t="shared" si="4"/>
        <v>392</v>
      </c>
      <c r="U18" s="11">
        <f t="shared" si="4"/>
        <v>392</v>
      </c>
      <c r="V18" s="11">
        <f t="shared" si="4"/>
        <v>392</v>
      </c>
      <c r="W18" s="11">
        <f t="shared" si="4"/>
        <v>392</v>
      </c>
      <c r="X18" s="11"/>
      <c r="Y18" s="11"/>
      <c r="Z18" s="11"/>
    </row>
    <row r="19" spans="1:26" ht="12.75">
      <c r="A19" s="5" t="s">
        <v>32</v>
      </c>
      <c r="B19" s="12">
        <f aca="true" t="shared" si="5" ref="B19:W19">SUM(B15:B18)</f>
        <v>58487</v>
      </c>
      <c r="C19" s="12">
        <f t="shared" si="5"/>
        <v>58487</v>
      </c>
      <c r="D19" s="12">
        <f t="shared" si="5"/>
        <v>8105</v>
      </c>
      <c r="E19" s="12">
        <f t="shared" si="5"/>
        <v>0</v>
      </c>
      <c r="F19" s="12">
        <f t="shared" si="5"/>
        <v>2791</v>
      </c>
      <c r="G19" s="12">
        <f t="shared" si="5"/>
        <v>5494</v>
      </c>
      <c r="H19" s="12">
        <f t="shared" si="5"/>
        <v>1690</v>
      </c>
      <c r="I19" s="12">
        <f t="shared" si="5"/>
        <v>5636</v>
      </c>
      <c r="J19" s="12">
        <f t="shared" si="5"/>
        <v>1623</v>
      </c>
      <c r="K19" s="12">
        <f t="shared" si="5"/>
        <v>1623</v>
      </c>
      <c r="L19" s="12">
        <f t="shared" si="5"/>
        <v>2600</v>
      </c>
      <c r="M19" s="12">
        <f t="shared" si="5"/>
        <v>1962</v>
      </c>
      <c r="N19" s="12">
        <f t="shared" si="5"/>
        <v>2164</v>
      </c>
      <c r="O19" s="12">
        <f t="shared" si="5"/>
        <v>2164</v>
      </c>
      <c r="P19" s="12">
        <f t="shared" si="5"/>
        <v>2505</v>
      </c>
      <c r="Q19" s="12">
        <f t="shared" si="5"/>
        <v>2505</v>
      </c>
      <c r="R19" s="12">
        <f t="shared" si="5"/>
        <v>2505</v>
      </c>
      <c r="S19" s="12">
        <f t="shared" si="5"/>
        <v>3024</v>
      </c>
      <c r="T19" s="12">
        <f t="shared" si="5"/>
        <v>3024</v>
      </c>
      <c r="U19" s="12">
        <f t="shared" si="5"/>
        <v>3024</v>
      </c>
      <c r="V19" s="12">
        <f t="shared" si="5"/>
        <v>3024</v>
      </c>
      <c r="W19" s="12">
        <f t="shared" si="5"/>
        <v>3024</v>
      </c>
      <c r="X19" s="12"/>
      <c r="Y19" s="12"/>
      <c r="Z19" s="12"/>
    </row>
    <row r="20" spans="1:26" ht="12.7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>
      <c r="A39" s="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>
      <c r="A44" s="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>
      <c r="A48" s="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>
      <c r="A49" s="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>
      <c r="A50" s="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>
      <c r="A51" s="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>
      <c r="A55" s="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>
      <c r="A56" s="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>
      <c r="A57" s="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>
      <c r="A58" s="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>
      <c r="A60" s="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>
      <c r="A61" s="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>
      <c r="A62" s="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>
      <c r="A63" s="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>
      <c r="A64" s="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>
      <c r="A65" s="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>
      <c r="A66" s="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>
      <c r="A67" s="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>
      <c r="A68" s="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>
      <c r="A70" s="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>
      <c r="A72" s="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>
      <c r="A73" s="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>
      <c r="A74" s="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>
      <c r="A76" s="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>
      <c r="A77" s="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>
      <c r="A78" s="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>
      <c r="A79" s="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>
      <c r="A80" s="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>
      <c r="A81" s="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>
      <c r="A82" s="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>
      <c r="A86" s="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>
      <c r="A87" s="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>
      <c r="A88" s="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>
      <c r="A89" s="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>
      <c r="A90" s="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>
      <c r="A91" s="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>
      <c r="A92" s="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>
      <c r="A93" s="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>
      <c r="A94" s="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>
      <c r="A95" s="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>
      <c r="A96" s="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>
      <c r="A97" s="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>
      <c r="A98" s="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>
      <c r="A99" s="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>
      <c r="A100" s="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>
      <c r="A101" s="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>
      <c r="A102" s="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>
      <c r="A103" s="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>
      <c r="A104" s="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>
      <c r="A105" s="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>
      <c r="A106" s="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>
      <c r="A107" s="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>
      <c r="A108" s="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>
      <c r="A109" s="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>
      <c r="A110" s="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>
      <c r="A111" s="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>
      <c r="A112" s="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>
      <c r="A113" s="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>
      <c r="A114" s="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>
      <c r="A115" s="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>
      <c r="A116" s="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>
      <c r="A117" s="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>
      <c r="A118" s="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>
      <c r="A119" s="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>
      <c r="A120" s="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>
      <c r="A121" s="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>
      <c r="A122" s="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>
      <c r="A123" s="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>
      <c r="A124" s="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>
      <c r="A125" s="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>
      <c r="A126" s="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>
      <c r="A127" s="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>
      <c r="A128" s="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>
      <c r="A129" s="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>
      <c r="A130" s="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>
      <c r="A131" s="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>
      <c r="A132" s="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>
      <c r="A133" s="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>
      <c r="A134" s="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>
      <c r="A135" s="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>
      <c r="A136" s="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>
      <c r="A137" s="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>
      <c r="A138" s="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>
      <c r="A139" s="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>
      <c r="A140" s="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>
      <c r="A141" s="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>
      <c r="A142" s="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>
      <c r="A143" s="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>
      <c r="A144" s="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>
      <c r="A145" s="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>
      <c r="A146" s="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>
      <c r="A147" s="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>
      <c r="A148" s="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>
      <c r="A149" s="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>
      <c r="A150" s="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>
      <c r="A151" s="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>
      <c r="A152" s="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>
      <c r="A153" s="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>
      <c r="A154" s="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>
      <c r="A155" s="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>
      <c r="A156" s="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>
      <c r="A157" s="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>
      <c r="A158" s="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>
      <c r="A159" s="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>
      <c r="A160" s="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>
      <c r="A161" s="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>
      <c r="A162" s="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>
      <c r="A163" s="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>
      <c r="A164" s="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>
      <c r="A165" s="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>
      <c r="A166" s="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>
      <c r="A167" s="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>
      <c r="A168" s="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>
      <c r="A169" s="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>
      <c r="A170" s="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>
      <c r="A171" s="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>
      <c r="A172" s="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>
      <c r="A173" s="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>
      <c r="A174" s="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>
      <c r="A175" s="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>
      <c r="A176" s="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>
      <c r="A177" s="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>
      <c r="A178" s="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>
      <c r="A179" s="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>
      <c r="A180" s="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>
      <c r="A181" s="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>
      <c r="A182" s="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>
      <c r="A183" s="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>
      <c r="A184" s="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>
      <c r="A185" s="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>
      <c r="A186" s="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>
      <c r="A187" s="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>
      <c r="A188" s="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>
      <c r="A189" s="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>
      <c r="A190" s="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>
      <c r="A191" s="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>
      <c r="A192" s="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>
      <c r="A193" s="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>
      <c r="A194" s="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>
      <c r="A195" s="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>
      <c r="A196" s="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>
      <c r="A197" s="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>
      <c r="A198" s="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>
      <c r="A199" s="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>
      <c r="A200" s="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>
      <c r="A201" s="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>
      <c r="A202" s="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>
      <c r="A203" s="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>
      <c r="A204" s="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>
      <c r="A205" s="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>
      <c r="A206" s="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>
      <c r="A207" s="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>
      <c r="A208" s="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>
      <c r="A209" s="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>
      <c r="A210" s="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>
      <c r="A211" s="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>
      <c r="A212" s="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>
      <c r="A213" s="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>
      <c r="A214" s="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>
      <c r="A215" s="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>
      <c r="A216" s="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>
      <c r="A217" s="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>
      <c r="A218" s="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>
      <c r="A219" s="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>
      <c r="A220" s="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>
      <c r="A221" s="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>
      <c r="A222" s="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>
      <c r="A223" s="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>
      <c r="A224" s="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>
      <c r="A225" s="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>
      <c r="A226" s="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>
      <c r="A227" s="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>
      <c r="A228" s="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>
      <c r="A229" s="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>
      <c r="A230" s="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>
      <c r="A231" s="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>
      <c r="A232" s="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>
      <c r="A233" s="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>
      <c r="A234" s="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>
      <c r="A235" s="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>
      <c r="A236" s="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>
      <c r="A237" s="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>
      <c r="A238" s="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>
      <c r="A239" s="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>
      <c r="A240" s="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>
      <c r="A241" s="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>
      <c r="A242" s="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>
      <c r="A243" s="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>
      <c r="A244" s="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>
      <c r="A245" s="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>
      <c r="A246" s="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>
      <c r="A247" s="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>
      <c r="A248" s="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>
      <c r="A249" s="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>
      <c r="A250" s="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>
      <c r="A251" s="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>
      <c r="A252" s="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>
      <c r="A253" s="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>
      <c r="A254" s="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>
      <c r="A255" s="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>
      <c r="A256" s="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>
      <c r="A257" s="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>
      <c r="A258" s="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>
      <c r="A259" s="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>
      <c r="A260" s="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>
      <c r="A261" s="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>
      <c r="A262" s="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>
      <c r="A263" s="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>
      <c r="A264" s="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>
      <c r="A265" s="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>
      <c r="A266" s="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>
      <c r="A267" s="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>
      <c r="A268" s="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>
      <c r="A269" s="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>
      <c r="A270" s="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>
      <c r="A271" s="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>
      <c r="A272" s="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>
      <c r="A273" s="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>
      <c r="A274" s="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>
      <c r="A275" s="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>
      <c r="A276" s="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>
      <c r="A277" s="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>
      <c r="A278" s="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>
      <c r="A279" s="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>
      <c r="A280" s="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>
      <c r="A281" s="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>
      <c r="A282" s="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>
      <c r="A283" s="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>
      <c r="A284" s="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>
      <c r="A285" s="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>
      <c r="A286" s="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>
      <c r="A287" s="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>
      <c r="A288" s="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>
      <c r="A289" s="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>
      <c r="A290" s="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>
      <c r="A291" s="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>
      <c r="A292" s="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>
      <c r="A293" s="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>
      <c r="A294" s="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>
      <c r="A295" s="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>
      <c r="A296" s="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>
      <c r="A297" s="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>
      <c r="A298" s="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>
      <c r="A299" s="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>
      <c r="A300" s="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>
      <c r="A301" s="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>
      <c r="A302" s="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>
      <c r="A303" s="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>
      <c r="A304" s="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>
      <c r="A305" s="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>
      <c r="A306" s="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>
      <c r="A307" s="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>
      <c r="A308" s="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>
      <c r="A309" s="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>
      <c r="A310" s="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>
      <c r="A311" s="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>
      <c r="A312" s="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>
      <c r="A313" s="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>
      <c r="A314" s="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>
      <c r="A315" s="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>
      <c r="A316" s="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>
      <c r="A317" s="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>
      <c r="A318" s="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>
      <c r="A319" s="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>
      <c r="A320" s="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>
      <c r="A321" s="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>
      <c r="A322" s="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>
      <c r="A323" s="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>
      <c r="A324" s="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>
      <c r="A325" s="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>
      <c r="A326" s="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>
      <c r="A327" s="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>
      <c r="A328" s="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>
      <c r="A329" s="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>
      <c r="A330" s="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>
      <c r="A331" s="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>
      <c r="A332" s="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>
      <c r="A333" s="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>
      <c r="A334" s="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>
      <c r="A335" s="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>
      <c r="A336" s="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>
      <c r="A337" s="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>
      <c r="A338" s="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>
      <c r="A339" s="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>
      <c r="A340" s="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>
      <c r="A341" s="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>
      <c r="A342" s="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>
      <c r="A343" s="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>
      <c r="A344" s="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>
      <c r="A345" s="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>
      <c r="A346" s="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>
      <c r="A347" s="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>
      <c r="A348" s="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>
      <c r="A349" s="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>
      <c r="A350" s="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>
      <c r="A351" s="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>
      <c r="A352" s="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>
      <c r="A353" s="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>
      <c r="A354" s="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>
      <c r="A355" s="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>
      <c r="A356" s="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>
      <c r="A357" s="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>
      <c r="A358" s="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>
      <c r="A359" s="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>
      <c r="A360" s="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>
      <c r="A361" s="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>
      <c r="A362" s="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>
      <c r="A363" s="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>
      <c r="A364" s="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>
      <c r="A365" s="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>
      <c r="A366" s="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>
      <c r="A367" s="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>
      <c r="A368" s="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>
      <c r="A369" s="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>
      <c r="A370" s="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>
      <c r="A371" s="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>
      <c r="A372" s="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>
      <c r="A373" s="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>
      <c r="A374" s="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>
      <c r="A375" s="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>
      <c r="A376" s="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>
      <c r="A377" s="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>
      <c r="A378" s="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>
      <c r="A379" s="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>
      <c r="A380" s="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>
      <c r="A381" s="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>
      <c r="A382" s="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>
      <c r="A383" s="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>
      <c r="A384" s="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>
      <c r="A385" s="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>
      <c r="A386" s="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>
      <c r="A387" s="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>
      <c r="A388" s="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>
      <c r="A389" s="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>
      <c r="A390" s="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>
      <c r="A391" s="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>
      <c r="A392" s="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>
      <c r="A393" s="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>
      <c r="A394" s="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>
      <c r="A395" s="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>
      <c r="A396" s="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>
      <c r="A397" s="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>
      <c r="A398" s="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>
      <c r="A399" s="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>
      <c r="A400" s="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>
      <c r="A401" s="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>
      <c r="A402" s="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>
      <c r="A403" s="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>
      <c r="A404" s="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>
      <c r="A405" s="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>
      <c r="A406" s="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>
      <c r="A407" s="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>
      <c r="A408" s="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>
      <c r="A409" s="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>
      <c r="A410" s="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>
      <c r="A411" s="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>
      <c r="A412" s="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>
      <c r="A413" s="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>
      <c r="A414" s="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>
      <c r="A415" s="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>
      <c r="A416" s="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>
      <c r="A417" s="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>
      <c r="A418" s="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>
      <c r="A419" s="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>
      <c r="A420" s="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>
      <c r="A421" s="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>
      <c r="A422" s="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>
      <c r="A423" s="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>
      <c r="A424" s="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>
      <c r="A425" s="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>
      <c r="A426" s="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>
      <c r="A427" s="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>
      <c r="A428" s="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>
      <c r="A429" s="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>
      <c r="A430" s="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>
      <c r="A431" s="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>
      <c r="A432" s="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>
      <c r="A433" s="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>
      <c r="A434" s="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>
      <c r="A435" s="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>
      <c r="A436" s="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>
      <c r="A437" s="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>
      <c r="A438" s="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>
      <c r="A439" s="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>
      <c r="A440" s="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>
      <c r="A441" s="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>
      <c r="A442" s="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>
      <c r="A443" s="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>
      <c r="A444" s="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>
      <c r="A445" s="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>
      <c r="A446" s="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>
      <c r="A447" s="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>
      <c r="A448" s="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>
      <c r="A449" s="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>
      <c r="A450" s="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>
      <c r="A451" s="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>
      <c r="A452" s="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>
      <c r="A453" s="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>
      <c r="A454" s="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>
      <c r="A455" s="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>
      <c r="A456" s="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>
      <c r="A457" s="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>
      <c r="A458" s="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>
      <c r="A459" s="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>
      <c r="A460" s="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>
      <c r="A461" s="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>
      <c r="A462" s="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>
      <c r="A463" s="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>
      <c r="A464" s="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>
      <c r="A465" s="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>
      <c r="A466" s="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>
      <c r="A467" s="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>
      <c r="A468" s="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>
      <c r="A469" s="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>
      <c r="A470" s="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>
      <c r="A471" s="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>
      <c r="A472" s="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>
      <c r="A473" s="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>
      <c r="A474" s="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>
      <c r="A475" s="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>
      <c r="A476" s="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>
      <c r="A477" s="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>
      <c r="A478" s="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>
      <c r="A479" s="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>
      <c r="A480" s="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>
      <c r="A481" s="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>
      <c r="A482" s="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>
      <c r="A483" s="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>
      <c r="A484" s="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>
      <c r="A485" s="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>
      <c r="A486" s="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>
      <c r="A487" s="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>
      <c r="A488" s="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>
      <c r="A489" s="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>
      <c r="A490" s="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>
      <c r="A491" s="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>
      <c r="A492" s="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>
      <c r="A493" s="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>
      <c r="A494" s="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>
      <c r="A495" s="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>
      <c r="A496" s="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>
      <c r="A497" s="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>
      <c r="A498" s="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>
      <c r="A499" s="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>
      <c r="A500" s="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>
      <c r="A501" s="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>
      <c r="A502" s="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>
      <c r="A503" s="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>
      <c r="A504" s="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>
      <c r="A505" s="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>
      <c r="A506" s="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>
      <c r="A507" s="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>
      <c r="A508" s="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>
      <c r="A509" s="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>
      <c r="A510" s="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>
      <c r="A511" s="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>
      <c r="A512" s="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>
      <c r="A513" s="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>
      <c r="A514" s="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>
      <c r="A515" s="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>
      <c r="A516" s="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>
      <c r="A517" s="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>
      <c r="A518" s="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>
      <c r="A519" s="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>
      <c r="A520" s="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>
      <c r="A521" s="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>
      <c r="A522" s="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>
      <c r="A523" s="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>
      <c r="A524" s="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>
      <c r="A525" s="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>
      <c r="A526" s="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>
      <c r="A527" s="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>
      <c r="A528" s="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>
      <c r="A529" s="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>
      <c r="A530" s="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>
      <c r="A531" s="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>
      <c r="A532" s="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>
      <c r="A533" s="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>
      <c r="A534" s="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>
      <c r="A535" s="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>
      <c r="A536" s="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>
      <c r="A537" s="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>
      <c r="A538" s="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>
      <c r="A539" s="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>
      <c r="A540" s="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>
      <c r="A541" s="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>
      <c r="A542" s="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>
      <c r="A543" s="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>
      <c r="A544" s="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>
      <c r="A545" s="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>
      <c r="A546" s="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>
      <c r="A547" s="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>
      <c r="A548" s="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>
      <c r="A549" s="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>
      <c r="A550" s="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>
      <c r="A551" s="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>
      <c r="A552" s="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>
      <c r="A553" s="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>
      <c r="A554" s="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>
      <c r="A555" s="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>
      <c r="A556" s="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>
      <c r="A557" s="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>
      <c r="A558" s="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>
      <c r="A559" s="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>
      <c r="A560" s="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>
      <c r="A561" s="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>
      <c r="A562" s="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>
      <c r="A563" s="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>
      <c r="A564" s="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>
      <c r="A565" s="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>
      <c r="A566" s="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>
      <c r="A567" s="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>
      <c r="A568" s="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>
      <c r="A569" s="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>
      <c r="A570" s="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>
      <c r="A571" s="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>
      <c r="A572" s="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>
      <c r="A573" s="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>
      <c r="A574" s="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>
      <c r="A575" s="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>
      <c r="A576" s="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>
      <c r="A577" s="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>
      <c r="A578" s="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>
      <c r="A579" s="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>
      <c r="A580" s="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>
      <c r="A581" s="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>
      <c r="A582" s="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>
      <c r="A583" s="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>
      <c r="A584" s="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>
      <c r="A585" s="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>
      <c r="A586" s="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>
      <c r="A587" s="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>
      <c r="A588" s="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>
      <c r="A589" s="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>
      <c r="A590" s="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>
      <c r="A591" s="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>
      <c r="A592" s="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>
      <c r="A593" s="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>
      <c r="A594" s="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>
      <c r="A595" s="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>
      <c r="A596" s="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>
      <c r="A597" s="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>
      <c r="A598" s="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>
      <c r="A599" s="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>
      <c r="A600" s="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>
      <c r="A601" s="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>
      <c r="A602" s="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>
      <c r="A603" s="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>
      <c r="A604" s="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>
      <c r="A605" s="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>
      <c r="A606" s="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>
      <c r="A607" s="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>
      <c r="A608" s="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>
      <c r="A609" s="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>
      <c r="A610" s="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>
      <c r="A611" s="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>
      <c r="A612" s="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>
      <c r="A613" s="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>
      <c r="A614" s="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>
      <c r="A615" s="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>
      <c r="A616" s="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>
      <c r="A617" s="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>
      <c r="A618" s="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>
      <c r="A619" s="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>
      <c r="A620" s="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>
      <c r="A621" s="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>
      <c r="A622" s="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>
      <c r="A623" s="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>
      <c r="A624" s="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>
      <c r="A625" s="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>
      <c r="A626" s="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>
      <c r="A627" s="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>
      <c r="A628" s="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>
      <c r="A629" s="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>
      <c r="A630" s="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>
      <c r="A631" s="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>
      <c r="A632" s="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>
      <c r="A633" s="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>
      <c r="A634" s="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>
      <c r="A635" s="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>
      <c r="A636" s="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>
      <c r="A637" s="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>
      <c r="A638" s="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>
      <c r="A639" s="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>
      <c r="A640" s="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>
      <c r="A641" s="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>
      <c r="A642" s="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>
      <c r="A643" s="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>
      <c r="A644" s="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>
      <c r="A645" s="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>
      <c r="A646" s="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>
      <c r="A647" s="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>
      <c r="A648" s="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>
      <c r="A649" s="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>
      <c r="A650" s="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>
      <c r="A651" s="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>
      <c r="A652" s="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>
      <c r="A653" s="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>
      <c r="A654" s="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>
      <c r="A655" s="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>
      <c r="A656" s="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>
      <c r="A657" s="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>
      <c r="A658" s="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>
      <c r="A659" s="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>
      <c r="A660" s="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>
      <c r="A661" s="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>
      <c r="A662" s="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>
      <c r="A663" s="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>
      <c r="A664" s="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>
      <c r="A665" s="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>
      <c r="A666" s="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>
      <c r="A667" s="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>
      <c r="A668" s="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>
      <c r="A669" s="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>
      <c r="A670" s="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>
      <c r="A671" s="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>
      <c r="A672" s="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>
      <c r="A673" s="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>
      <c r="A674" s="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>
      <c r="A675" s="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>
      <c r="A676" s="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>
      <c r="A677" s="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>
      <c r="A678" s="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>
      <c r="A679" s="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>
      <c r="A680" s="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>
      <c r="A681" s="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>
      <c r="A682" s="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>
      <c r="A683" s="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>
      <c r="A684" s="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>
      <c r="A685" s="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>
      <c r="A686" s="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>
      <c r="A687" s="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>
      <c r="A688" s="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>
      <c r="A689" s="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>
      <c r="A690" s="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>
      <c r="A691" s="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>
      <c r="A692" s="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>
      <c r="A693" s="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>
      <c r="A694" s="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>
      <c r="A695" s="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>
      <c r="A696" s="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>
      <c r="A697" s="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>
      <c r="A698" s="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>
      <c r="A699" s="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>
      <c r="A700" s="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>
      <c r="A701" s="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>
      <c r="A702" s="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>
      <c r="A703" s="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>
      <c r="A704" s="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>
      <c r="A705" s="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>
      <c r="A706" s="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>
      <c r="A707" s="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>
      <c r="A708" s="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>
      <c r="A709" s="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>
      <c r="A710" s="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>
      <c r="A711" s="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>
      <c r="A712" s="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>
      <c r="A713" s="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>
      <c r="A714" s="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>
      <c r="A715" s="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>
      <c r="A716" s="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>
      <c r="A717" s="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>
      <c r="A718" s="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>
      <c r="A719" s="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>
      <c r="A720" s="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>
      <c r="A721" s="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>
      <c r="A722" s="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>
      <c r="A723" s="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>
      <c r="A724" s="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>
      <c r="A725" s="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>
      <c r="A726" s="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>
      <c r="A727" s="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>
      <c r="A728" s="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>
      <c r="A729" s="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>
      <c r="A730" s="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>
      <c r="A731" s="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>
      <c r="A732" s="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>
      <c r="A733" s="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>
      <c r="A734" s="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>
      <c r="A735" s="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>
      <c r="A736" s="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>
      <c r="A737" s="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>
      <c r="A738" s="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>
      <c r="A739" s="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>
      <c r="A740" s="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>
      <c r="A741" s="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>
      <c r="A742" s="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>
      <c r="A743" s="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>
      <c r="A744" s="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>
      <c r="A745" s="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>
      <c r="A746" s="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>
      <c r="A747" s="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>
      <c r="A748" s="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>
      <c r="A749" s="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>
      <c r="A750" s="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>
      <c r="A751" s="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>
      <c r="A752" s="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>
      <c r="A753" s="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>
      <c r="A754" s="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>
      <c r="A755" s="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>
      <c r="A756" s="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>
      <c r="A757" s="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>
      <c r="A758" s="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>
      <c r="A759" s="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>
      <c r="A760" s="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>
      <c r="A761" s="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>
      <c r="A762" s="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>
      <c r="A763" s="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>
      <c r="A764" s="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>
      <c r="A765" s="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>
      <c r="A766" s="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>
      <c r="A767" s="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>
      <c r="A768" s="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>
      <c r="A769" s="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>
      <c r="A770" s="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>
      <c r="A771" s="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>
      <c r="A772" s="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>
      <c r="A773" s="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>
      <c r="A774" s="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>
      <c r="A775" s="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>
      <c r="A776" s="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>
      <c r="A777" s="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>
      <c r="A778" s="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>
      <c r="A779" s="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>
      <c r="A780" s="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>
      <c r="A781" s="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>
      <c r="A782" s="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>
      <c r="A783" s="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>
      <c r="A784" s="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>
      <c r="A785" s="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>
      <c r="A786" s="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>
      <c r="A787" s="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>
      <c r="A788" s="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>
      <c r="A789" s="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>
      <c r="A790" s="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>
      <c r="A791" s="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>
      <c r="A792" s="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>
      <c r="A793" s="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>
      <c r="A794" s="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>
      <c r="A795" s="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>
      <c r="A796" s="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>
      <c r="A797" s="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>
      <c r="A798" s="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>
      <c r="A799" s="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>
      <c r="A800" s="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>
      <c r="A801" s="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>
      <c r="A802" s="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>
      <c r="A803" s="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>
      <c r="A804" s="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>
      <c r="A805" s="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>
      <c r="A806" s="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>
      <c r="A807" s="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>
      <c r="A808" s="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>
      <c r="A809" s="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>
      <c r="A810" s="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>
      <c r="A811" s="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>
      <c r="A812" s="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>
      <c r="A813" s="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>
      <c r="A814" s="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>
      <c r="A815" s="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>
      <c r="A816" s="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>
      <c r="A817" s="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>
      <c r="A818" s="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>
      <c r="A819" s="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>
      <c r="A820" s="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>
      <c r="A821" s="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>
      <c r="A822" s="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>
      <c r="A823" s="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>
      <c r="A824" s="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>
      <c r="A825" s="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>
      <c r="A826" s="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>
      <c r="A827" s="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>
      <c r="A828" s="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>
      <c r="A829" s="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>
      <c r="A830" s="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>
      <c r="A831" s="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>
      <c r="A832" s="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>
      <c r="A833" s="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>
      <c r="A834" s="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>
      <c r="A835" s="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>
      <c r="A836" s="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>
      <c r="A837" s="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>
      <c r="A838" s="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>
      <c r="A839" s="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>
      <c r="A840" s="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>
      <c r="A841" s="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>
      <c r="A842" s="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>
      <c r="A843" s="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>
      <c r="A844" s="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>
      <c r="A845" s="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>
      <c r="A846" s="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>
      <c r="A847" s="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>
      <c r="A848" s="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>
      <c r="A849" s="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>
      <c r="A850" s="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>
      <c r="A851" s="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>
      <c r="A852" s="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>
      <c r="A853" s="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>
      <c r="A854" s="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>
      <c r="A855" s="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>
      <c r="A856" s="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>
      <c r="A857" s="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>
      <c r="A858" s="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>
      <c r="A859" s="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>
      <c r="A860" s="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>
      <c r="A861" s="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>
      <c r="A862" s="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>
      <c r="A863" s="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>
      <c r="A864" s="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>
      <c r="A865" s="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>
      <c r="A866" s="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>
      <c r="A867" s="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>
      <c r="A868" s="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>
      <c r="A869" s="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>
      <c r="A870" s="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>
      <c r="A871" s="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>
      <c r="A872" s="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>
      <c r="A873" s="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>
      <c r="A874" s="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>
      <c r="A875" s="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>
      <c r="A876" s="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>
      <c r="A877" s="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>
      <c r="A878" s="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>
      <c r="A879" s="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>
      <c r="A880" s="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>
      <c r="A881" s="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>
      <c r="A882" s="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>
      <c r="A883" s="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>
      <c r="A884" s="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>
      <c r="A885" s="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>
      <c r="A886" s="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>
      <c r="A887" s="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>
      <c r="A888" s="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>
      <c r="A889" s="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>
      <c r="A890" s="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>
      <c r="A891" s="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>
      <c r="A892" s="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>
      <c r="A893" s="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>
      <c r="A894" s="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>
      <c r="A895" s="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>
      <c r="A896" s="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>
      <c r="A897" s="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>
      <c r="A898" s="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>
      <c r="A899" s="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>
      <c r="A900" s="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>
      <c r="A901" s="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>
      <c r="A902" s="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>
      <c r="A903" s="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>
      <c r="A904" s="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>
      <c r="A905" s="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>
      <c r="A906" s="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>
      <c r="A907" s="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>
      <c r="A908" s="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>
      <c r="A909" s="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>
      <c r="A910" s="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>
      <c r="A911" s="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>
      <c r="A912" s="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>
      <c r="A913" s="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>
      <c r="A914" s="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>
      <c r="A915" s="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>
      <c r="A916" s="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>
      <c r="A917" s="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>
      <c r="A918" s="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>
      <c r="A919" s="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>
      <c r="A920" s="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>
      <c r="A921" s="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>
      <c r="A922" s="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>
      <c r="A923" s="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>
      <c r="A924" s="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>
      <c r="A925" s="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>
      <c r="A926" s="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>
      <c r="A927" s="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>
      <c r="A928" s="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>
      <c r="A929" s="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>
      <c r="A930" s="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>
      <c r="A931" s="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>
      <c r="A932" s="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>
      <c r="A933" s="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>
      <c r="A934" s="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>
      <c r="A935" s="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>
      <c r="A936" s="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>
      <c r="A937" s="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>
      <c r="A938" s="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>
      <c r="A939" s="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>
      <c r="A940" s="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>
      <c r="A941" s="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>
      <c r="A942" s="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>
      <c r="A943" s="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>
      <c r="A944" s="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>
      <c r="A945" s="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>
      <c r="A946" s="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>
      <c r="A947" s="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>
      <c r="A948" s="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>
      <c r="A949" s="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>
      <c r="A950" s="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>
      <c r="A951" s="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>
      <c r="A952" s="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>
      <c r="A953" s="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>
      <c r="A954" s="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>
      <c r="A955" s="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>
      <c r="A956" s="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>
      <c r="A957" s="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>
      <c r="A958" s="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>
      <c r="A959" s="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>
      <c r="A960" s="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>
      <c r="A961" s="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>
      <c r="A962" s="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>
      <c r="A963" s="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>
      <c r="A964" s="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>
      <c r="A965" s="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>
      <c r="A966" s="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>
      <c r="A967" s="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>
      <c r="A968" s="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>
      <c r="A969" s="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>
      <c r="A970" s="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>
      <c r="A971" s="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>
      <c r="A972" s="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>
      <c r="A973" s="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>
      <c r="A974" s="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>
      <c r="A975" s="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>
      <c r="A976" s="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>
      <c r="A977" s="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>
      <c r="A978" s="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>
      <c r="A979" s="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>
      <c r="A980" s="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>
      <c r="A981" s="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>
      <c r="A982" s="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>
      <c r="A983" s="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>
      <c r="A984" s="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>
      <c r="A985" s="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>
      <c r="A986" s="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>
      <c r="A987" s="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>
      <c r="A988" s="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>
      <c r="A989" s="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>
      <c r="A990" s="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>
      <c r="A991" s="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>
      <c r="A992" s="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>
      <c r="A993" s="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>
      <c r="A994" s="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>
      <c r="A995" s="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>
      <c r="A996" s="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>
      <c r="A997" s="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>
      <c r="A998" s="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>
      <c r="A999" s="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>
      <c r="A1000" s="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6.57421875" style="0" bestFit="1" customWidth="1"/>
    <col min="3" max="3" width="13.7109375" style="0" bestFit="1" customWidth="1"/>
    <col min="4" max="4" width="5.57421875" style="0" bestFit="1" customWidth="1"/>
    <col min="5" max="5" width="5.00390625" style="0" bestFit="1" customWidth="1"/>
    <col min="6" max="23" width="5.57421875" style="0" bestFit="1" customWidth="1"/>
  </cols>
  <sheetData>
    <row r="1" spans="1:26" ht="15.75">
      <c r="A1" s="8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0"/>
      <c r="B2" s="2" t="str">
        <f>Category!B2</f>
        <v>Total</v>
      </c>
      <c r="C2" s="2" t="str">
        <f>Category!C2</f>
        <v>Discounted 0%</v>
      </c>
      <c r="D2" s="2">
        <f>Category!D2</f>
        <v>2014</v>
      </c>
      <c r="E2" s="2">
        <f>Category!E2</f>
        <v>2015</v>
      </c>
      <c r="F2" s="2">
        <f>Category!F2</f>
        <v>2016</v>
      </c>
      <c r="G2" s="2">
        <f>Category!G2</f>
        <v>2017</v>
      </c>
      <c r="H2" s="2">
        <f>Category!H2</f>
        <v>2018</v>
      </c>
      <c r="I2" s="2">
        <f>Category!I2</f>
        <v>2019</v>
      </c>
      <c r="J2" s="2">
        <f>Category!J2</f>
        <v>2020</v>
      </c>
      <c r="K2" s="2">
        <f>Category!K2</f>
        <v>2021</v>
      </c>
      <c r="L2" s="2">
        <f>Category!L2</f>
        <v>2022</v>
      </c>
      <c r="M2" s="2">
        <f>Category!M2</f>
        <v>2023</v>
      </c>
      <c r="N2" s="2">
        <f>Category!N2</f>
        <v>2024</v>
      </c>
      <c r="O2" s="2">
        <f>Category!O2</f>
        <v>2025</v>
      </c>
      <c r="P2" s="2">
        <f>Category!P2</f>
        <v>2026</v>
      </c>
      <c r="Q2" s="2">
        <f>Category!Q2</f>
        <v>2027</v>
      </c>
      <c r="R2" s="2">
        <f>Category!R2</f>
        <v>2028</v>
      </c>
      <c r="S2" s="2">
        <f>Category!S2</f>
        <v>2029</v>
      </c>
      <c r="T2" s="2">
        <f>Category!T2</f>
        <v>2030</v>
      </c>
      <c r="U2" s="2">
        <f>Category!U2</f>
        <v>2031</v>
      </c>
      <c r="V2" s="2">
        <f>Category!V2</f>
        <v>2032</v>
      </c>
      <c r="W2" s="2">
        <f>Category!W2</f>
        <v>2033</v>
      </c>
      <c r="X2" s="2"/>
      <c r="Y2" s="2"/>
      <c r="Z2" s="2"/>
    </row>
    <row r="3" spans="1:26" ht="12.75">
      <c r="A3" s="6" t="str">
        <f>Category!A3</f>
        <v>Brazil</v>
      </c>
      <c r="B3" s="11">
        <f>SUM(Category!B4:Category!B6)</f>
        <v>30581</v>
      </c>
      <c r="C3" s="11">
        <f>SUM(Category!C4:Category!C6)</f>
        <v>30581</v>
      </c>
      <c r="D3" s="11">
        <f>SUM(Category!D4:Category!D6)</f>
        <v>4115</v>
      </c>
      <c r="E3" s="11">
        <f>SUM(Category!E4:Category!E6)</f>
        <v>0</v>
      </c>
      <c r="F3" s="11">
        <f>SUM(Category!F4:Category!F6)</f>
        <v>1858</v>
      </c>
      <c r="G3" s="11">
        <f>SUM(Category!G4:Category!G6)</f>
        <v>791</v>
      </c>
      <c r="H3" s="11">
        <f>SUM(Category!H4:Category!H6)</f>
        <v>791</v>
      </c>
      <c r="I3" s="11">
        <f>SUM(Category!I4:Category!I6)</f>
        <v>5157</v>
      </c>
      <c r="J3" s="11">
        <f>SUM(Category!J4:Category!J6)</f>
        <v>998</v>
      </c>
      <c r="K3" s="11">
        <f>SUM(Category!K4:Category!K6)</f>
        <v>998</v>
      </c>
      <c r="L3" s="11">
        <f>SUM(Category!L4:Category!L6)</f>
        <v>1975</v>
      </c>
      <c r="M3" s="11">
        <f>SUM(Category!M4:Category!M6)</f>
        <v>998</v>
      </c>
      <c r="N3" s="11">
        <f>SUM(Category!N4:Category!N6)</f>
        <v>1200</v>
      </c>
      <c r="O3" s="11">
        <f>SUM(Category!O4:Category!O6)</f>
        <v>1200</v>
      </c>
      <c r="P3" s="11">
        <f>SUM(Category!P4:Category!P6)</f>
        <v>1200</v>
      </c>
      <c r="Q3" s="11">
        <f>SUM(Category!Q4:Category!Q6)</f>
        <v>1200</v>
      </c>
      <c r="R3" s="11">
        <f>SUM(Category!R4:Category!R6)</f>
        <v>1200</v>
      </c>
      <c r="S3" s="11">
        <f>SUM(Category!S4:Category!S6)</f>
        <v>1380</v>
      </c>
      <c r="T3" s="11">
        <f>SUM(Category!T4:Category!T6)</f>
        <v>1380</v>
      </c>
      <c r="U3" s="11">
        <f>SUM(Category!U4:Category!U6)</f>
        <v>1380</v>
      </c>
      <c r="V3" s="11">
        <f>SUM(Category!V4:Category!V6)</f>
        <v>1380</v>
      </c>
      <c r="W3" s="11">
        <f>SUM(Category!W4:Category!W6)</f>
        <v>1380</v>
      </c>
      <c r="X3" s="11"/>
      <c r="Y3" s="11"/>
      <c r="Z3" s="11"/>
    </row>
    <row r="4" spans="1:26" ht="12.75">
      <c r="A4" s="6" t="str">
        <f>Category!A9</f>
        <v>China</v>
      </c>
      <c r="B4" s="11">
        <f>SUM(Category!B10:Category!B12)</f>
        <v>27906</v>
      </c>
      <c r="C4" s="11">
        <f>SUM(Category!C10:Category!C12)</f>
        <v>27906</v>
      </c>
      <c r="D4" s="11">
        <f>SUM(Category!D10:Category!D12)</f>
        <v>3990</v>
      </c>
      <c r="E4" s="11">
        <f>SUM(Category!E10:Category!E12)</f>
        <v>0</v>
      </c>
      <c r="F4" s="11">
        <f>SUM(Category!F10:Category!F12)</f>
        <v>933</v>
      </c>
      <c r="G4" s="11">
        <f>SUM(Category!G10:Category!G12)</f>
        <v>4703</v>
      </c>
      <c r="H4" s="11">
        <f>SUM(Category!H10:Category!H12)</f>
        <v>899</v>
      </c>
      <c r="I4" s="11">
        <f>SUM(Category!I10:Category!I12)</f>
        <v>479</v>
      </c>
      <c r="J4" s="11">
        <f>SUM(Category!J10:Category!J12)</f>
        <v>625</v>
      </c>
      <c r="K4" s="11">
        <f>SUM(Category!K10:Category!K12)</f>
        <v>625</v>
      </c>
      <c r="L4" s="11">
        <f>SUM(Category!L10:Category!L12)</f>
        <v>625</v>
      </c>
      <c r="M4" s="11">
        <f>SUM(Category!M10:Category!M12)</f>
        <v>964</v>
      </c>
      <c r="N4" s="11">
        <f>SUM(Category!N10:Category!N12)</f>
        <v>964</v>
      </c>
      <c r="O4" s="11">
        <f>SUM(Category!O10:Category!O12)</f>
        <v>964</v>
      </c>
      <c r="P4" s="11">
        <f>SUM(Category!P10:Category!P12)</f>
        <v>1305</v>
      </c>
      <c r="Q4" s="11">
        <f>SUM(Category!Q10:Category!Q12)</f>
        <v>1305</v>
      </c>
      <c r="R4" s="11">
        <f>SUM(Category!R10:Category!R12)</f>
        <v>1305</v>
      </c>
      <c r="S4" s="11">
        <f>SUM(Category!S10:Category!S12)</f>
        <v>1644</v>
      </c>
      <c r="T4" s="11">
        <f>SUM(Category!T10:Category!T12)</f>
        <v>1644</v>
      </c>
      <c r="U4" s="11">
        <f>SUM(Category!U10:Category!U12)</f>
        <v>1644</v>
      </c>
      <c r="V4" s="11">
        <f>SUM(Category!V10:Category!V12)</f>
        <v>1644</v>
      </c>
      <c r="W4" s="11">
        <f>SUM(Category!W10:Category!W12)</f>
        <v>1644</v>
      </c>
      <c r="X4" s="11"/>
      <c r="Y4" s="11"/>
      <c r="Z4" s="11"/>
    </row>
    <row r="5" spans="1:26" ht="12.75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>
      <c r="A6" s="7" t="s">
        <v>38</v>
      </c>
      <c r="B6" s="12">
        <f>SUM(Category!B15:Category!B18)</f>
        <v>58487</v>
      </c>
      <c r="C6" s="12">
        <f>SUM(Category!C15:Category!C18)</f>
        <v>58487</v>
      </c>
      <c r="D6" s="12">
        <f>SUM(Category!D15:Category!D18)</f>
        <v>8105</v>
      </c>
      <c r="E6" s="12">
        <f>SUM(Category!E15:Category!E18)</f>
        <v>0</v>
      </c>
      <c r="F6" s="12">
        <f>SUM(Category!F15:Category!F18)</f>
        <v>2791</v>
      </c>
      <c r="G6" s="12">
        <f>SUM(Category!G15:Category!G18)</f>
        <v>5494</v>
      </c>
      <c r="H6" s="12">
        <f>SUM(Category!H15:Category!H18)</f>
        <v>1690</v>
      </c>
      <c r="I6" s="12">
        <f>SUM(Category!I15:Category!I18)</f>
        <v>5636</v>
      </c>
      <c r="J6" s="12">
        <f>SUM(Category!J15:Category!J18)</f>
        <v>1623</v>
      </c>
      <c r="K6" s="12">
        <f>SUM(Category!K15:Category!K18)</f>
        <v>1623</v>
      </c>
      <c r="L6" s="12">
        <f>SUM(Category!L15:Category!L18)</f>
        <v>2600</v>
      </c>
      <c r="M6" s="12">
        <f>SUM(Category!M15:Category!M18)</f>
        <v>1962</v>
      </c>
      <c r="N6" s="12">
        <f>SUM(Category!N15:Category!N18)</f>
        <v>2164</v>
      </c>
      <c r="O6" s="12">
        <f>SUM(Category!O15:Category!O18)</f>
        <v>2164</v>
      </c>
      <c r="P6" s="12">
        <f>SUM(Category!P15:Category!P18)</f>
        <v>2505</v>
      </c>
      <c r="Q6" s="12">
        <f>SUM(Category!Q15:Category!Q18)</f>
        <v>2505</v>
      </c>
      <c r="R6" s="12">
        <f>SUM(Category!R15:Category!R18)</f>
        <v>2505</v>
      </c>
      <c r="S6" s="12">
        <f>SUM(Category!S15:Category!S18)</f>
        <v>3024</v>
      </c>
      <c r="T6" s="12">
        <f>SUM(Category!T15:Category!T18)</f>
        <v>3024</v>
      </c>
      <c r="U6" s="12">
        <f>SUM(Category!U15:Category!U18)</f>
        <v>3024</v>
      </c>
      <c r="V6" s="12">
        <f>SUM(Category!V15:Category!V18)</f>
        <v>3024</v>
      </c>
      <c r="W6" s="12">
        <f>SUM(Category!W15:Category!W18)</f>
        <v>3024</v>
      </c>
      <c r="X6" s="12"/>
      <c r="Y6" s="12"/>
      <c r="Z6" s="12"/>
    </row>
    <row r="7" spans="1:26" ht="12.75">
      <c r="A7" s="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>
      <c r="A39" s="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>
      <c r="A44" s="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>
      <c r="A48" s="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>
      <c r="A49" s="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>
      <c r="A50" s="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>
      <c r="A51" s="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>
      <c r="A55" s="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>
      <c r="A56" s="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>
      <c r="A57" s="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>
      <c r="A58" s="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>
      <c r="A60" s="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>
      <c r="A61" s="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>
      <c r="A62" s="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>
      <c r="A63" s="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>
      <c r="A64" s="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>
      <c r="A65" s="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>
      <c r="A66" s="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>
      <c r="A67" s="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>
      <c r="A68" s="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>
      <c r="A70" s="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>
      <c r="A72" s="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>
      <c r="A73" s="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>
      <c r="A74" s="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>
      <c r="A76" s="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>
      <c r="A77" s="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>
      <c r="A78" s="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>
      <c r="A79" s="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>
      <c r="A80" s="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>
      <c r="A81" s="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>
      <c r="A82" s="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>
      <c r="A86" s="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>
      <c r="A87" s="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>
      <c r="A88" s="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>
      <c r="A89" s="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>
      <c r="A90" s="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>
      <c r="A91" s="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>
      <c r="A92" s="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>
      <c r="A93" s="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>
      <c r="A94" s="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>
      <c r="A95" s="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>
      <c r="A96" s="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>
      <c r="A97" s="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>
      <c r="A98" s="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>
      <c r="A99" s="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>
      <c r="A100" s="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>
      <c r="A101" s="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>
      <c r="A102" s="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>
      <c r="A103" s="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>
      <c r="A104" s="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>
      <c r="A105" s="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>
      <c r="A106" s="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>
      <c r="A107" s="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>
      <c r="A108" s="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>
      <c r="A109" s="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>
      <c r="A110" s="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>
      <c r="A111" s="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>
      <c r="A112" s="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>
      <c r="A113" s="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>
      <c r="A114" s="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>
      <c r="A115" s="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>
      <c r="A116" s="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>
      <c r="A117" s="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>
      <c r="A118" s="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>
      <c r="A119" s="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>
      <c r="A120" s="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>
      <c r="A121" s="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>
      <c r="A122" s="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>
      <c r="A123" s="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>
      <c r="A124" s="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>
      <c r="A125" s="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>
      <c r="A126" s="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>
      <c r="A127" s="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>
      <c r="A128" s="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>
      <c r="A129" s="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>
      <c r="A130" s="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>
      <c r="A131" s="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>
      <c r="A132" s="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>
      <c r="A133" s="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>
      <c r="A134" s="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>
      <c r="A135" s="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>
      <c r="A136" s="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>
      <c r="A137" s="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>
      <c r="A138" s="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>
      <c r="A139" s="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>
      <c r="A140" s="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>
      <c r="A141" s="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>
      <c r="A142" s="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>
      <c r="A143" s="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>
      <c r="A144" s="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>
      <c r="A145" s="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>
      <c r="A146" s="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>
      <c r="A147" s="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>
      <c r="A148" s="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>
      <c r="A149" s="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>
      <c r="A150" s="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>
      <c r="A151" s="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>
      <c r="A152" s="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>
      <c r="A153" s="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>
      <c r="A154" s="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>
      <c r="A155" s="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>
      <c r="A156" s="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>
      <c r="A157" s="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>
      <c r="A158" s="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>
      <c r="A159" s="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>
      <c r="A160" s="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>
      <c r="A161" s="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>
      <c r="A162" s="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>
      <c r="A163" s="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>
      <c r="A164" s="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>
      <c r="A165" s="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>
      <c r="A166" s="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>
      <c r="A167" s="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>
      <c r="A168" s="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>
      <c r="A169" s="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>
      <c r="A170" s="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>
      <c r="A171" s="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>
      <c r="A172" s="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>
      <c r="A173" s="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>
      <c r="A174" s="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>
      <c r="A175" s="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>
      <c r="A176" s="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>
      <c r="A177" s="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>
      <c r="A178" s="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>
      <c r="A179" s="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>
      <c r="A180" s="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>
      <c r="A181" s="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>
      <c r="A182" s="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>
      <c r="A183" s="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>
      <c r="A184" s="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>
      <c r="A185" s="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>
      <c r="A186" s="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>
      <c r="A187" s="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>
      <c r="A188" s="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>
      <c r="A189" s="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>
      <c r="A190" s="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>
      <c r="A191" s="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>
      <c r="A192" s="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>
      <c r="A193" s="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>
      <c r="A194" s="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>
      <c r="A195" s="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>
      <c r="A196" s="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>
      <c r="A197" s="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>
      <c r="A198" s="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>
      <c r="A199" s="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>
      <c r="A200" s="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>
      <c r="A201" s="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>
      <c r="A202" s="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>
      <c r="A203" s="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>
      <c r="A204" s="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>
      <c r="A205" s="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>
      <c r="A206" s="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>
      <c r="A207" s="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>
      <c r="A208" s="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>
      <c r="A209" s="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>
      <c r="A210" s="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>
      <c r="A211" s="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>
      <c r="A212" s="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>
      <c r="A213" s="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>
      <c r="A214" s="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>
      <c r="A215" s="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>
      <c r="A216" s="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>
      <c r="A217" s="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>
      <c r="A218" s="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>
      <c r="A219" s="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>
      <c r="A220" s="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>
      <c r="A221" s="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>
      <c r="A222" s="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>
      <c r="A223" s="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>
      <c r="A224" s="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>
      <c r="A225" s="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>
      <c r="A226" s="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>
      <c r="A227" s="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>
      <c r="A228" s="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>
      <c r="A229" s="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>
      <c r="A230" s="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>
      <c r="A231" s="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>
      <c r="A232" s="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>
      <c r="A233" s="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>
      <c r="A234" s="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>
      <c r="A235" s="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>
      <c r="A236" s="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>
      <c r="A237" s="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>
      <c r="A238" s="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>
      <c r="A239" s="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>
      <c r="A240" s="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>
      <c r="A241" s="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>
      <c r="A242" s="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>
      <c r="A243" s="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>
      <c r="A244" s="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>
      <c r="A245" s="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>
      <c r="A246" s="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>
      <c r="A247" s="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>
      <c r="A248" s="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>
      <c r="A249" s="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>
      <c r="A250" s="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>
      <c r="A251" s="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>
      <c r="A252" s="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>
      <c r="A253" s="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>
      <c r="A254" s="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>
      <c r="A255" s="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>
      <c r="A256" s="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>
      <c r="A257" s="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>
      <c r="A258" s="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>
      <c r="A259" s="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>
      <c r="A260" s="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>
      <c r="A261" s="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>
      <c r="A262" s="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>
      <c r="A263" s="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>
      <c r="A264" s="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>
      <c r="A265" s="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>
      <c r="A266" s="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>
      <c r="A267" s="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>
      <c r="A268" s="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>
      <c r="A269" s="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>
      <c r="A270" s="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>
      <c r="A271" s="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>
      <c r="A272" s="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>
      <c r="A273" s="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>
      <c r="A274" s="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>
      <c r="A275" s="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>
      <c r="A276" s="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>
      <c r="A277" s="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>
      <c r="A278" s="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>
      <c r="A279" s="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>
      <c r="A280" s="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>
      <c r="A281" s="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>
      <c r="A282" s="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>
      <c r="A283" s="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>
      <c r="A284" s="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>
      <c r="A285" s="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>
      <c r="A286" s="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>
      <c r="A287" s="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>
      <c r="A288" s="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>
      <c r="A289" s="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>
      <c r="A290" s="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>
      <c r="A291" s="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>
      <c r="A292" s="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>
      <c r="A293" s="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>
      <c r="A294" s="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>
      <c r="A295" s="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>
      <c r="A296" s="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>
      <c r="A297" s="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>
      <c r="A298" s="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>
      <c r="A299" s="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>
      <c r="A300" s="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>
      <c r="A301" s="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>
      <c r="A302" s="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>
      <c r="A303" s="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>
      <c r="A304" s="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>
      <c r="A305" s="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>
      <c r="A306" s="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>
      <c r="A307" s="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>
      <c r="A308" s="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>
      <c r="A309" s="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>
      <c r="A310" s="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>
      <c r="A311" s="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>
      <c r="A312" s="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>
      <c r="A313" s="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>
      <c r="A314" s="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>
      <c r="A315" s="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>
      <c r="A316" s="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>
      <c r="A317" s="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>
      <c r="A318" s="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>
      <c r="A319" s="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>
      <c r="A320" s="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>
      <c r="A321" s="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>
      <c r="A322" s="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>
      <c r="A323" s="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>
      <c r="A324" s="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>
      <c r="A325" s="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>
      <c r="A326" s="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>
      <c r="A327" s="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>
      <c r="A328" s="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>
      <c r="A329" s="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>
      <c r="A330" s="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>
      <c r="A331" s="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>
      <c r="A332" s="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>
      <c r="A333" s="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>
      <c r="A334" s="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>
      <c r="A335" s="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>
      <c r="A336" s="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>
      <c r="A337" s="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>
      <c r="A338" s="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>
      <c r="A339" s="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>
      <c r="A340" s="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>
      <c r="A341" s="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>
      <c r="A342" s="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>
      <c r="A343" s="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>
      <c r="A344" s="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>
      <c r="A345" s="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>
      <c r="A346" s="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>
      <c r="A347" s="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>
      <c r="A348" s="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>
      <c r="A349" s="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>
      <c r="A350" s="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>
      <c r="A351" s="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>
      <c r="A352" s="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>
      <c r="A353" s="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>
      <c r="A354" s="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>
      <c r="A355" s="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>
      <c r="A356" s="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>
      <c r="A357" s="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>
      <c r="A358" s="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>
      <c r="A359" s="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>
      <c r="A360" s="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>
      <c r="A361" s="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>
      <c r="A362" s="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>
      <c r="A363" s="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>
      <c r="A364" s="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>
      <c r="A365" s="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>
      <c r="A366" s="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>
      <c r="A367" s="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>
      <c r="A368" s="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>
      <c r="A369" s="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>
      <c r="A370" s="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>
      <c r="A371" s="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>
      <c r="A372" s="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>
      <c r="A373" s="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>
      <c r="A374" s="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>
      <c r="A375" s="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>
      <c r="A376" s="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>
      <c r="A377" s="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>
      <c r="A378" s="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>
      <c r="A379" s="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>
      <c r="A380" s="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>
      <c r="A381" s="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>
      <c r="A382" s="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>
      <c r="A383" s="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>
      <c r="A384" s="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>
      <c r="A385" s="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>
      <c r="A386" s="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>
      <c r="A387" s="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>
      <c r="A388" s="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>
      <c r="A389" s="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>
      <c r="A390" s="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>
      <c r="A391" s="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>
      <c r="A392" s="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>
      <c r="A393" s="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>
      <c r="A394" s="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>
      <c r="A395" s="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>
      <c r="A396" s="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>
      <c r="A397" s="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>
      <c r="A398" s="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>
      <c r="A399" s="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>
      <c r="A400" s="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>
      <c r="A401" s="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>
      <c r="A402" s="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>
      <c r="A403" s="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>
      <c r="A404" s="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>
      <c r="A405" s="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>
      <c r="A406" s="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>
      <c r="A407" s="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>
      <c r="A408" s="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>
      <c r="A409" s="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>
      <c r="A410" s="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>
      <c r="A411" s="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>
      <c r="A412" s="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>
      <c r="A413" s="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>
      <c r="A414" s="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>
      <c r="A415" s="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>
      <c r="A416" s="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>
      <c r="A417" s="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>
      <c r="A418" s="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>
      <c r="A419" s="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>
      <c r="A420" s="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>
      <c r="A421" s="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>
      <c r="A422" s="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>
      <c r="A423" s="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>
      <c r="A424" s="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>
      <c r="A425" s="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>
      <c r="A426" s="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>
      <c r="A427" s="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>
      <c r="A428" s="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>
      <c r="A429" s="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>
      <c r="A430" s="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>
      <c r="A431" s="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>
      <c r="A432" s="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>
      <c r="A433" s="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>
      <c r="A434" s="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>
      <c r="A435" s="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>
      <c r="A436" s="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>
      <c r="A437" s="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>
      <c r="A438" s="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>
      <c r="A439" s="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>
      <c r="A440" s="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>
      <c r="A441" s="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>
      <c r="A442" s="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>
      <c r="A443" s="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>
      <c r="A444" s="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>
      <c r="A445" s="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>
      <c r="A446" s="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>
      <c r="A447" s="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>
      <c r="A448" s="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>
      <c r="A449" s="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>
      <c r="A450" s="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>
      <c r="A451" s="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>
      <c r="A452" s="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>
      <c r="A453" s="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>
      <c r="A454" s="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>
      <c r="A455" s="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>
      <c r="A456" s="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>
      <c r="A457" s="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>
      <c r="A458" s="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>
      <c r="A459" s="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>
      <c r="A460" s="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>
      <c r="A461" s="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>
      <c r="A462" s="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>
      <c r="A463" s="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>
      <c r="A464" s="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>
      <c r="A465" s="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>
      <c r="A466" s="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>
      <c r="A467" s="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>
      <c r="A468" s="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>
      <c r="A469" s="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>
      <c r="A470" s="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>
      <c r="A471" s="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>
      <c r="A472" s="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>
      <c r="A473" s="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>
      <c r="A474" s="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>
      <c r="A475" s="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>
      <c r="A476" s="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>
      <c r="A477" s="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>
      <c r="A478" s="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>
      <c r="A479" s="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>
      <c r="A480" s="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>
      <c r="A481" s="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>
      <c r="A482" s="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>
      <c r="A483" s="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>
      <c r="A484" s="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>
      <c r="A485" s="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>
      <c r="A486" s="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>
      <c r="A487" s="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>
      <c r="A488" s="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>
      <c r="A489" s="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>
      <c r="A490" s="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>
      <c r="A491" s="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>
      <c r="A492" s="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>
      <c r="A493" s="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>
      <c r="A494" s="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>
      <c r="A495" s="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>
      <c r="A496" s="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>
      <c r="A497" s="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>
      <c r="A498" s="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>
      <c r="A499" s="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>
      <c r="A500" s="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>
      <c r="A501" s="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>
      <c r="A502" s="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>
      <c r="A503" s="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>
      <c r="A504" s="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>
      <c r="A505" s="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>
      <c r="A506" s="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>
      <c r="A507" s="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>
      <c r="A508" s="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>
      <c r="A509" s="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>
      <c r="A510" s="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>
      <c r="A511" s="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>
      <c r="A512" s="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>
      <c r="A513" s="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>
      <c r="A514" s="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>
      <c r="A515" s="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>
      <c r="A516" s="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>
      <c r="A517" s="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>
      <c r="A518" s="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>
      <c r="A519" s="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>
      <c r="A520" s="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>
      <c r="A521" s="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>
      <c r="A522" s="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>
      <c r="A523" s="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>
      <c r="A524" s="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>
      <c r="A525" s="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>
      <c r="A526" s="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>
      <c r="A527" s="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>
      <c r="A528" s="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>
      <c r="A529" s="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>
      <c r="A530" s="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>
      <c r="A531" s="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>
      <c r="A532" s="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>
      <c r="A533" s="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>
      <c r="A534" s="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>
      <c r="A535" s="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>
      <c r="A536" s="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>
      <c r="A537" s="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>
      <c r="A538" s="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>
      <c r="A539" s="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>
      <c r="A540" s="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>
      <c r="A541" s="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>
      <c r="A542" s="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>
      <c r="A543" s="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>
      <c r="A544" s="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>
      <c r="A545" s="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>
      <c r="A546" s="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>
      <c r="A547" s="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>
      <c r="A548" s="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>
      <c r="A549" s="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>
      <c r="A550" s="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>
      <c r="A551" s="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>
      <c r="A552" s="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>
      <c r="A553" s="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>
      <c r="A554" s="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>
      <c r="A555" s="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>
      <c r="A556" s="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>
      <c r="A557" s="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>
      <c r="A558" s="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>
      <c r="A559" s="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>
      <c r="A560" s="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>
      <c r="A561" s="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>
      <c r="A562" s="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>
      <c r="A563" s="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>
      <c r="A564" s="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>
      <c r="A565" s="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>
      <c r="A566" s="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>
      <c r="A567" s="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>
      <c r="A568" s="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>
      <c r="A569" s="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>
      <c r="A570" s="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>
      <c r="A571" s="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>
      <c r="A572" s="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>
      <c r="A573" s="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>
      <c r="A574" s="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>
      <c r="A575" s="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>
      <c r="A576" s="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>
      <c r="A577" s="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>
      <c r="A578" s="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>
      <c r="A579" s="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>
      <c r="A580" s="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>
      <c r="A581" s="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>
      <c r="A582" s="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>
      <c r="A583" s="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>
      <c r="A584" s="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>
      <c r="A585" s="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>
      <c r="A586" s="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>
      <c r="A587" s="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>
      <c r="A588" s="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>
      <c r="A589" s="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>
      <c r="A590" s="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>
      <c r="A591" s="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>
      <c r="A592" s="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>
      <c r="A593" s="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>
      <c r="A594" s="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>
      <c r="A595" s="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>
      <c r="A596" s="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>
      <c r="A597" s="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>
      <c r="A598" s="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>
      <c r="A599" s="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>
      <c r="A600" s="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>
      <c r="A601" s="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>
      <c r="A602" s="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>
      <c r="A603" s="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>
      <c r="A604" s="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>
      <c r="A605" s="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>
      <c r="A606" s="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>
      <c r="A607" s="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>
      <c r="A608" s="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>
      <c r="A609" s="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>
      <c r="A610" s="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>
      <c r="A611" s="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>
      <c r="A612" s="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>
      <c r="A613" s="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>
      <c r="A614" s="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>
      <c r="A615" s="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>
      <c r="A616" s="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>
      <c r="A617" s="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>
      <c r="A618" s="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>
      <c r="A619" s="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>
      <c r="A620" s="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>
      <c r="A621" s="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>
      <c r="A622" s="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>
      <c r="A623" s="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>
      <c r="A624" s="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>
      <c r="A625" s="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>
      <c r="A626" s="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>
      <c r="A627" s="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>
      <c r="A628" s="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>
      <c r="A629" s="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>
      <c r="A630" s="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>
      <c r="A631" s="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>
      <c r="A632" s="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>
      <c r="A633" s="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>
      <c r="A634" s="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>
      <c r="A635" s="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>
      <c r="A636" s="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>
      <c r="A637" s="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>
      <c r="A638" s="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>
      <c r="A639" s="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>
      <c r="A640" s="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>
      <c r="A641" s="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>
      <c r="A642" s="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>
      <c r="A643" s="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>
      <c r="A644" s="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>
      <c r="A645" s="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>
      <c r="A646" s="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>
      <c r="A647" s="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>
      <c r="A648" s="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>
      <c r="A649" s="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>
      <c r="A650" s="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>
      <c r="A651" s="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>
      <c r="A652" s="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>
      <c r="A653" s="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>
      <c r="A654" s="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>
      <c r="A655" s="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>
      <c r="A656" s="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>
      <c r="A657" s="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>
      <c r="A658" s="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>
      <c r="A659" s="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>
      <c r="A660" s="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>
      <c r="A661" s="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>
      <c r="A662" s="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>
      <c r="A663" s="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>
      <c r="A664" s="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>
      <c r="A665" s="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>
      <c r="A666" s="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>
      <c r="A667" s="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>
      <c r="A668" s="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>
      <c r="A669" s="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>
      <c r="A670" s="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>
      <c r="A671" s="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>
      <c r="A672" s="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>
      <c r="A673" s="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>
      <c r="A674" s="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>
      <c r="A675" s="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>
      <c r="A676" s="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>
      <c r="A677" s="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>
      <c r="A678" s="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>
      <c r="A679" s="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>
      <c r="A680" s="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>
      <c r="A681" s="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>
      <c r="A682" s="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>
      <c r="A683" s="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>
      <c r="A684" s="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>
      <c r="A685" s="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>
      <c r="A686" s="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>
      <c r="A687" s="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>
      <c r="A688" s="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>
      <c r="A689" s="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>
      <c r="A690" s="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>
      <c r="A691" s="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>
      <c r="A692" s="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>
      <c r="A693" s="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>
      <c r="A694" s="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>
      <c r="A695" s="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>
      <c r="A696" s="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>
      <c r="A697" s="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>
      <c r="A698" s="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>
      <c r="A699" s="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>
      <c r="A700" s="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>
      <c r="A701" s="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>
      <c r="A702" s="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>
      <c r="A703" s="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>
      <c r="A704" s="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>
      <c r="A705" s="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>
      <c r="A706" s="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>
      <c r="A707" s="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>
      <c r="A708" s="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>
      <c r="A709" s="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>
      <c r="A710" s="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>
      <c r="A711" s="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>
      <c r="A712" s="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>
      <c r="A713" s="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>
      <c r="A714" s="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>
      <c r="A715" s="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>
      <c r="A716" s="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>
      <c r="A717" s="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>
      <c r="A718" s="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>
      <c r="A719" s="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>
      <c r="A720" s="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>
      <c r="A721" s="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>
      <c r="A722" s="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>
      <c r="A723" s="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>
      <c r="A724" s="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>
      <c r="A725" s="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>
      <c r="A726" s="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>
      <c r="A727" s="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>
      <c r="A728" s="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>
      <c r="A729" s="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>
      <c r="A730" s="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>
      <c r="A731" s="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>
      <c r="A732" s="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>
      <c r="A733" s="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>
      <c r="A734" s="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>
      <c r="A735" s="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>
      <c r="A736" s="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>
      <c r="A737" s="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>
      <c r="A738" s="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>
      <c r="A739" s="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>
      <c r="A740" s="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>
      <c r="A741" s="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>
      <c r="A742" s="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>
      <c r="A743" s="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>
      <c r="A744" s="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>
      <c r="A745" s="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>
      <c r="A746" s="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>
      <c r="A747" s="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>
      <c r="A748" s="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>
      <c r="A749" s="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>
      <c r="A750" s="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>
      <c r="A751" s="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>
      <c r="A752" s="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>
      <c r="A753" s="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>
      <c r="A754" s="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>
      <c r="A755" s="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>
      <c r="A756" s="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>
      <c r="A757" s="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>
      <c r="A758" s="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>
      <c r="A759" s="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>
      <c r="A760" s="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>
      <c r="A761" s="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>
      <c r="A762" s="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>
      <c r="A763" s="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>
      <c r="A764" s="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>
      <c r="A765" s="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>
      <c r="A766" s="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>
      <c r="A767" s="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>
      <c r="A768" s="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>
      <c r="A769" s="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>
      <c r="A770" s="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>
      <c r="A771" s="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>
      <c r="A772" s="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>
      <c r="A773" s="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>
      <c r="A774" s="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>
      <c r="A775" s="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>
      <c r="A776" s="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>
      <c r="A777" s="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>
      <c r="A778" s="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>
      <c r="A779" s="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>
      <c r="A780" s="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>
      <c r="A781" s="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>
      <c r="A782" s="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>
      <c r="A783" s="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>
      <c r="A784" s="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>
      <c r="A785" s="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>
      <c r="A786" s="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>
      <c r="A787" s="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>
      <c r="A788" s="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>
      <c r="A789" s="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>
      <c r="A790" s="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>
      <c r="A791" s="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>
      <c r="A792" s="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>
      <c r="A793" s="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>
      <c r="A794" s="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>
      <c r="A795" s="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>
      <c r="A796" s="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>
      <c r="A797" s="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>
      <c r="A798" s="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>
      <c r="A799" s="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>
      <c r="A800" s="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>
      <c r="A801" s="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>
      <c r="A802" s="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>
      <c r="A803" s="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>
      <c r="A804" s="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>
      <c r="A805" s="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>
      <c r="A806" s="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>
      <c r="A807" s="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>
      <c r="A808" s="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>
      <c r="A809" s="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>
      <c r="A810" s="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>
      <c r="A811" s="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>
      <c r="A812" s="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>
      <c r="A813" s="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>
      <c r="A814" s="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>
      <c r="A815" s="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>
      <c r="A816" s="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>
      <c r="A817" s="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>
      <c r="A818" s="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>
      <c r="A819" s="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>
      <c r="A820" s="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>
      <c r="A821" s="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>
      <c r="A822" s="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>
      <c r="A823" s="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>
      <c r="A824" s="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>
      <c r="A825" s="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>
      <c r="A826" s="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>
      <c r="A827" s="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>
      <c r="A828" s="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>
      <c r="A829" s="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>
      <c r="A830" s="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>
      <c r="A831" s="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>
      <c r="A832" s="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>
      <c r="A833" s="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>
      <c r="A834" s="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>
      <c r="A835" s="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>
      <c r="A836" s="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>
      <c r="A837" s="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>
      <c r="A838" s="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>
      <c r="A839" s="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>
      <c r="A840" s="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>
      <c r="A841" s="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>
      <c r="A842" s="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>
      <c r="A843" s="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>
      <c r="A844" s="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>
      <c r="A845" s="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>
      <c r="A846" s="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>
      <c r="A847" s="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>
      <c r="A848" s="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>
      <c r="A849" s="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>
      <c r="A850" s="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>
      <c r="A851" s="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>
      <c r="A852" s="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>
      <c r="A853" s="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>
      <c r="A854" s="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>
      <c r="A855" s="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>
      <c r="A856" s="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>
      <c r="A857" s="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>
      <c r="A858" s="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>
      <c r="A859" s="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>
      <c r="A860" s="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>
      <c r="A861" s="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>
      <c r="A862" s="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>
      <c r="A863" s="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>
      <c r="A864" s="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>
      <c r="A865" s="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>
      <c r="A866" s="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>
      <c r="A867" s="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>
      <c r="A868" s="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>
      <c r="A869" s="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>
      <c r="A870" s="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>
      <c r="A871" s="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>
      <c r="A872" s="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>
      <c r="A873" s="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>
      <c r="A874" s="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>
      <c r="A875" s="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>
      <c r="A876" s="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>
      <c r="A877" s="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>
      <c r="A878" s="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>
      <c r="A879" s="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>
      <c r="A880" s="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>
      <c r="A881" s="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>
      <c r="A882" s="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>
      <c r="A883" s="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>
      <c r="A884" s="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>
      <c r="A885" s="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>
      <c r="A886" s="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>
      <c r="A887" s="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>
      <c r="A888" s="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>
      <c r="A889" s="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>
      <c r="A890" s="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>
      <c r="A891" s="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>
      <c r="A892" s="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>
      <c r="A893" s="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>
      <c r="A894" s="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>
      <c r="A895" s="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>
      <c r="A896" s="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>
      <c r="A897" s="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>
      <c r="A898" s="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>
      <c r="A899" s="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>
      <c r="A900" s="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>
      <c r="A901" s="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>
      <c r="A902" s="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>
      <c r="A903" s="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>
      <c r="A904" s="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>
      <c r="A905" s="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>
      <c r="A906" s="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>
      <c r="A907" s="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>
      <c r="A908" s="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>
      <c r="A909" s="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>
      <c r="A910" s="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>
      <c r="A911" s="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>
      <c r="A912" s="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>
      <c r="A913" s="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>
      <c r="A914" s="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>
      <c r="A915" s="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>
      <c r="A916" s="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>
      <c r="A917" s="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>
      <c r="A918" s="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>
      <c r="A919" s="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>
      <c r="A920" s="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>
      <c r="A921" s="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>
      <c r="A922" s="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>
      <c r="A923" s="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>
      <c r="A924" s="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>
      <c r="A925" s="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>
      <c r="A926" s="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>
      <c r="A927" s="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>
      <c r="A928" s="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>
      <c r="A929" s="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>
      <c r="A930" s="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>
      <c r="A931" s="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>
      <c r="A932" s="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>
      <c r="A933" s="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>
      <c r="A934" s="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>
      <c r="A935" s="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>
      <c r="A936" s="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>
      <c r="A937" s="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>
      <c r="A938" s="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>
      <c r="A939" s="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>
      <c r="A940" s="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>
      <c r="A941" s="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>
      <c r="A942" s="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>
      <c r="A943" s="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>
      <c r="A944" s="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>
      <c r="A945" s="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>
      <c r="A946" s="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>
      <c r="A947" s="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>
      <c r="A948" s="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>
      <c r="A949" s="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>
      <c r="A950" s="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>
      <c r="A951" s="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>
      <c r="A952" s="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>
      <c r="A953" s="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>
      <c r="A954" s="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>
      <c r="A955" s="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>
      <c r="A956" s="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>
      <c r="A957" s="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>
      <c r="A958" s="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>
      <c r="A959" s="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>
      <c r="A960" s="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>
      <c r="A961" s="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>
      <c r="A962" s="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>
      <c r="A963" s="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>
      <c r="A964" s="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>
      <c r="A965" s="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>
      <c r="A966" s="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>
      <c r="A967" s="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>
      <c r="A968" s="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>
      <c r="A969" s="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>
      <c r="A970" s="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>
      <c r="A971" s="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>
      <c r="A972" s="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>
      <c r="A973" s="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>
      <c r="A974" s="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>
      <c r="A975" s="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>
      <c r="A976" s="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>
      <c r="A977" s="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>
      <c r="A978" s="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>
      <c r="A979" s="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>
      <c r="A980" s="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>
      <c r="A981" s="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>
      <c r="A982" s="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>
      <c r="A983" s="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>
      <c r="A984" s="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>
      <c r="A985" s="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>
      <c r="A986" s="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>
      <c r="A987" s="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>
      <c r="A988" s="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>
      <c r="A989" s="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>
      <c r="A990" s="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>
      <c r="A991" s="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>
      <c r="A992" s="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>
      <c r="A993" s="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>
      <c r="A994" s="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>
      <c r="A995" s="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>
      <c r="A996" s="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>
      <c r="A997" s="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>
      <c r="A998" s="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>
      <c r="A999" s="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>
      <c r="A1000" s="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6.57421875" style="0" bestFit="1" customWidth="1"/>
    <col min="3" max="4" width="5.57421875" style="0" bestFit="1" customWidth="1"/>
    <col min="5" max="22" width="6.57421875" style="0" bestFit="1" customWidth="1"/>
  </cols>
  <sheetData>
    <row r="1" spans="1:26" ht="15.75">
      <c r="A1" s="8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0"/>
      <c r="B2" s="2" t="str">
        <f>Category!B2</f>
        <v>Total</v>
      </c>
      <c r="C2" s="2">
        <f>Category!D2</f>
        <v>2014</v>
      </c>
      <c r="D2" s="2">
        <f>Category!E2</f>
        <v>2015</v>
      </c>
      <c r="E2" s="2">
        <f>Category!F2</f>
        <v>2016</v>
      </c>
      <c r="F2" s="2">
        <f>Category!G2</f>
        <v>2017</v>
      </c>
      <c r="G2" s="2">
        <f>Category!H2</f>
        <v>2018</v>
      </c>
      <c r="H2" s="2">
        <f>Category!I2</f>
        <v>2019</v>
      </c>
      <c r="I2" s="2">
        <f>Category!J2</f>
        <v>2020</v>
      </c>
      <c r="J2" s="2">
        <f>Category!K2</f>
        <v>2021</v>
      </c>
      <c r="K2" s="2">
        <f>Category!L2</f>
        <v>2022</v>
      </c>
      <c r="L2" s="2">
        <f>Category!M2</f>
        <v>2023</v>
      </c>
      <c r="M2" s="2">
        <f>Category!N2</f>
        <v>2024</v>
      </c>
      <c r="N2" s="2">
        <f>Category!O2</f>
        <v>2025</v>
      </c>
      <c r="O2" s="2">
        <f>Category!P2</f>
        <v>2026</v>
      </c>
      <c r="P2" s="2">
        <f>Category!Q2</f>
        <v>2027</v>
      </c>
      <c r="Q2" s="2">
        <f>Category!R2</f>
        <v>2028</v>
      </c>
      <c r="R2" s="2">
        <f>Category!S2</f>
        <v>2029</v>
      </c>
      <c r="S2" s="2">
        <f>Category!T2</f>
        <v>2030</v>
      </c>
      <c r="T2" s="2">
        <f>Category!U2</f>
        <v>2031</v>
      </c>
      <c r="U2" s="2">
        <f>Category!V2</f>
        <v>2032</v>
      </c>
      <c r="V2" s="2">
        <f>Category!W2</f>
        <v>2033</v>
      </c>
      <c r="W2" s="2"/>
      <c r="X2" s="2"/>
      <c r="Y2" s="2"/>
      <c r="Z2" s="2"/>
    </row>
    <row r="3" spans="1:26" ht="12.75">
      <c r="A3" s="6" t="str">
        <f>Category!A3</f>
        <v>Brazil</v>
      </c>
      <c r="B3" s="11">
        <f>SUM(Category!B4:Category!B6)</f>
        <v>30581</v>
      </c>
      <c r="C3" s="11">
        <f>SUM(Category!D4:Category!D6)</f>
        <v>4115</v>
      </c>
      <c r="D3" s="11">
        <f>SUM(Category!E4:Category!E6)+C3</f>
        <v>4115</v>
      </c>
      <c r="E3" s="11">
        <f>SUM(Category!F4:Category!F6)+D3</f>
        <v>5973</v>
      </c>
      <c r="F3" s="11">
        <f>SUM(Category!G4:Category!G6)+E3</f>
        <v>6764</v>
      </c>
      <c r="G3" s="11">
        <f>SUM(Category!H4:Category!H6)+F3</f>
        <v>7555</v>
      </c>
      <c r="H3" s="11">
        <f>SUM(Category!I4:Category!I6)+G3</f>
        <v>12712</v>
      </c>
      <c r="I3" s="11">
        <f>SUM(Category!J4:Category!J6)+H3</f>
        <v>13710</v>
      </c>
      <c r="J3" s="11">
        <f>SUM(Category!K4:Category!K6)+I3</f>
        <v>14708</v>
      </c>
      <c r="K3" s="11">
        <f>SUM(Category!L4:Category!L6)+J3</f>
        <v>16683</v>
      </c>
      <c r="L3" s="11">
        <f>SUM(Category!M4:Category!M6)+K3</f>
        <v>17681</v>
      </c>
      <c r="M3" s="11">
        <f>SUM(Category!N4:Category!N6)+L3</f>
        <v>18881</v>
      </c>
      <c r="N3" s="11">
        <f>SUM(Category!O4:Category!O6)+M3</f>
        <v>20081</v>
      </c>
      <c r="O3" s="11">
        <f>SUM(Category!P4:Category!P6)+N3</f>
        <v>21281</v>
      </c>
      <c r="P3" s="11">
        <f>SUM(Category!Q4:Category!Q6)+O3</f>
        <v>22481</v>
      </c>
      <c r="Q3" s="11">
        <f>SUM(Category!R4:Category!R6)+P3</f>
        <v>23681</v>
      </c>
      <c r="R3" s="11">
        <f>SUM(Category!S4:Category!S6)+Q3</f>
        <v>25061</v>
      </c>
      <c r="S3" s="11">
        <f>SUM(Category!T4:Category!T6)+R3</f>
        <v>26441</v>
      </c>
      <c r="T3" s="11">
        <f>SUM(Category!U4:Category!U6)+S3</f>
        <v>27821</v>
      </c>
      <c r="U3" s="11">
        <f>SUM(Category!V4:Category!V6)+T3</f>
        <v>29201</v>
      </c>
      <c r="V3" s="11">
        <f>SUM(Category!W4:Category!W6)+U3</f>
        <v>30581</v>
      </c>
      <c r="W3" s="11"/>
      <c r="X3" s="11"/>
      <c r="Y3" s="11"/>
      <c r="Z3" s="11"/>
    </row>
    <row r="4" spans="1:26" ht="12.75">
      <c r="A4" s="6" t="str">
        <f>Category!A9</f>
        <v>China</v>
      </c>
      <c r="B4" s="11">
        <f>SUM(Category!B10:Category!B12)</f>
        <v>27906</v>
      </c>
      <c r="C4" s="11">
        <f>SUM(Category!D10:Category!D12)</f>
        <v>3990</v>
      </c>
      <c r="D4" s="11">
        <f>SUM(Category!E10:Category!E12)+C4</f>
        <v>3990</v>
      </c>
      <c r="E4" s="11">
        <f>SUM(Category!F10:Category!F12)+D4</f>
        <v>4923</v>
      </c>
      <c r="F4" s="11">
        <f>SUM(Category!G10:Category!G12)+E4</f>
        <v>9626</v>
      </c>
      <c r="G4" s="11">
        <f>SUM(Category!H10:Category!H12)+F4</f>
        <v>10525</v>
      </c>
      <c r="H4" s="11">
        <f>SUM(Category!I10:Category!I12)+G4</f>
        <v>11004</v>
      </c>
      <c r="I4" s="11">
        <f>SUM(Category!J10:Category!J12)+H4</f>
        <v>11629</v>
      </c>
      <c r="J4" s="11">
        <f>SUM(Category!K10:Category!K12)+I4</f>
        <v>12254</v>
      </c>
      <c r="K4" s="11">
        <f>SUM(Category!L10:Category!L12)+J4</f>
        <v>12879</v>
      </c>
      <c r="L4" s="11">
        <f>SUM(Category!M10:Category!M12)+K4</f>
        <v>13843</v>
      </c>
      <c r="M4" s="11">
        <f>SUM(Category!N10:Category!N12)+L4</f>
        <v>14807</v>
      </c>
      <c r="N4" s="11">
        <f>SUM(Category!O10:Category!O12)+M4</f>
        <v>15771</v>
      </c>
      <c r="O4" s="11">
        <f>SUM(Category!P10:Category!P12)+N4</f>
        <v>17076</v>
      </c>
      <c r="P4" s="11">
        <f>SUM(Category!Q10:Category!Q12)+O4</f>
        <v>18381</v>
      </c>
      <c r="Q4" s="11">
        <f>SUM(Category!R10:Category!R12)+P4</f>
        <v>19686</v>
      </c>
      <c r="R4" s="11">
        <f>SUM(Category!S10:Category!S12)+Q4</f>
        <v>21330</v>
      </c>
      <c r="S4" s="11">
        <f>SUM(Category!T10:Category!T12)+R4</f>
        <v>22974</v>
      </c>
      <c r="T4" s="11">
        <f>SUM(Category!U10:Category!U12)+S4</f>
        <v>24618</v>
      </c>
      <c r="U4" s="11">
        <f>SUM(Category!V10:Category!V12)+T4</f>
        <v>26262</v>
      </c>
      <c r="V4" s="11">
        <f>SUM(Category!W10:Category!W12)+U4</f>
        <v>27906</v>
      </c>
      <c r="W4" s="11"/>
      <c r="X4" s="11"/>
      <c r="Y4" s="11"/>
      <c r="Z4" s="11"/>
    </row>
    <row r="5" spans="1:26" ht="12.75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>
      <c r="A6" s="7" t="s">
        <v>38</v>
      </c>
      <c r="B6" s="12">
        <f aca="true" t="shared" si="0" ref="B6:V6">SUM(B3:B5)</f>
        <v>58487</v>
      </c>
      <c r="C6" s="12">
        <f t="shared" si="0"/>
        <v>8105</v>
      </c>
      <c r="D6" s="12">
        <f t="shared" si="0"/>
        <v>8105</v>
      </c>
      <c r="E6" s="12">
        <f t="shared" si="0"/>
        <v>10896</v>
      </c>
      <c r="F6" s="12">
        <f t="shared" si="0"/>
        <v>16390</v>
      </c>
      <c r="G6" s="12">
        <f t="shared" si="0"/>
        <v>18080</v>
      </c>
      <c r="H6" s="12">
        <f t="shared" si="0"/>
        <v>23716</v>
      </c>
      <c r="I6" s="12">
        <f t="shared" si="0"/>
        <v>25339</v>
      </c>
      <c r="J6" s="12">
        <f t="shared" si="0"/>
        <v>26962</v>
      </c>
      <c r="K6" s="12">
        <f t="shared" si="0"/>
        <v>29562</v>
      </c>
      <c r="L6" s="12">
        <f t="shared" si="0"/>
        <v>31524</v>
      </c>
      <c r="M6" s="12">
        <f t="shared" si="0"/>
        <v>33688</v>
      </c>
      <c r="N6" s="12">
        <f t="shared" si="0"/>
        <v>35852</v>
      </c>
      <c r="O6" s="12">
        <f t="shared" si="0"/>
        <v>38357</v>
      </c>
      <c r="P6" s="12">
        <f t="shared" si="0"/>
        <v>40862</v>
      </c>
      <c r="Q6" s="12">
        <f t="shared" si="0"/>
        <v>43367</v>
      </c>
      <c r="R6" s="12">
        <f t="shared" si="0"/>
        <v>46391</v>
      </c>
      <c r="S6" s="12">
        <f t="shared" si="0"/>
        <v>49415</v>
      </c>
      <c r="T6" s="12">
        <f t="shared" si="0"/>
        <v>52439</v>
      </c>
      <c r="U6" s="12">
        <f t="shared" si="0"/>
        <v>55463</v>
      </c>
      <c r="V6" s="12">
        <f t="shared" si="0"/>
        <v>58487</v>
      </c>
      <c r="W6" s="12"/>
      <c r="X6" s="12"/>
      <c r="Y6" s="12"/>
      <c r="Z6" s="12"/>
    </row>
    <row r="7" spans="1:26" ht="12.75">
      <c r="A7" s="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>
      <c r="A39" s="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>
      <c r="A44" s="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>
      <c r="A48" s="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>
      <c r="A49" s="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>
      <c r="A50" s="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>
      <c r="A51" s="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>
      <c r="A55" s="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>
      <c r="A56" s="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>
      <c r="A57" s="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>
      <c r="A58" s="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>
      <c r="A60" s="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>
      <c r="A61" s="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>
      <c r="A62" s="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>
      <c r="A63" s="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>
      <c r="A64" s="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>
      <c r="A65" s="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>
      <c r="A66" s="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>
      <c r="A67" s="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>
      <c r="A68" s="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>
      <c r="A70" s="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>
      <c r="A72" s="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>
      <c r="A73" s="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>
      <c r="A74" s="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>
      <c r="A76" s="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>
      <c r="A77" s="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>
      <c r="A78" s="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>
      <c r="A79" s="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>
      <c r="A80" s="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>
      <c r="A81" s="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>
      <c r="A82" s="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>
      <c r="A86" s="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>
      <c r="A87" s="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>
      <c r="A88" s="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>
      <c r="A89" s="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>
      <c r="A90" s="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>
      <c r="A91" s="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>
      <c r="A92" s="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>
      <c r="A93" s="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>
      <c r="A94" s="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>
      <c r="A95" s="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>
      <c r="A96" s="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>
      <c r="A97" s="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>
      <c r="A98" s="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>
      <c r="A99" s="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>
      <c r="A100" s="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>
      <c r="A101" s="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>
      <c r="A102" s="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>
      <c r="A103" s="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>
      <c r="A104" s="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>
      <c r="A105" s="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>
      <c r="A106" s="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>
      <c r="A107" s="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>
      <c r="A108" s="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>
      <c r="A109" s="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>
      <c r="A110" s="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>
      <c r="A111" s="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>
      <c r="A112" s="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>
      <c r="A113" s="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>
      <c r="A114" s="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>
      <c r="A115" s="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>
      <c r="A116" s="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>
      <c r="A117" s="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>
      <c r="A118" s="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>
      <c r="A119" s="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>
      <c r="A120" s="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>
      <c r="A121" s="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>
      <c r="A122" s="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>
      <c r="A123" s="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>
      <c r="A124" s="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>
      <c r="A125" s="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>
      <c r="A126" s="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>
      <c r="A127" s="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>
      <c r="A128" s="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>
      <c r="A129" s="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>
      <c r="A130" s="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>
      <c r="A131" s="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>
      <c r="A132" s="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>
      <c r="A133" s="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>
      <c r="A134" s="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>
      <c r="A135" s="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>
      <c r="A136" s="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>
      <c r="A137" s="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>
      <c r="A138" s="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>
      <c r="A139" s="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>
      <c r="A140" s="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>
      <c r="A141" s="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>
      <c r="A142" s="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>
      <c r="A143" s="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>
      <c r="A144" s="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>
      <c r="A145" s="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>
      <c r="A146" s="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>
      <c r="A147" s="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>
      <c r="A148" s="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>
      <c r="A149" s="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>
      <c r="A150" s="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>
      <c r="A151" s="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>
      <c r="A152" s="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>
      <c r="A153" s="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>
      <c r="A154" s="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>
      <c r="A155" s="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>
      <c r="A156" s="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>
      <c r="A157" s="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>
      <c r="A158" s="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>
      <c r="A159" s="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>
      <c r="A160" s="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>
      <c r="A161" s="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>
      <c r="A162" s="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>
      <c r="A163" s="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>
      <c r="A164" s="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>
      <c r="A165" s="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>
      <c r="A166" s="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>
      <c r="A167" s="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>
      <c r="A168" s="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>
      <c r="A169" s="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>
      <c r="A170" s="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>
      <c r="A171" s="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>
      <c r="A172" s="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>
      <c r="A173" s="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>
      <c r="A174" s="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>
      <c r="A175" s="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>
      <c r="A176" s="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>
      <c r="A177" s="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>
      <c r="A178" s="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>
      <c r="A179" s="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>
      <c r="A180" s="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>
      <c r="A181" s="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>
      <c r="A182" s="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>
      <c r="A183" s="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>
      <c r="A184" s="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>
      <c r="A185" s="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>
      <c r="A186" s="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>
      <c r="A187" s="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>
      <c r="A188" s="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>
      <c r="A189" s="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>
      <c r="A190" s="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>
      <c r="A191" s="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>
      <c r="A192" s="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>
      <c r="A193" s="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>
      <c r="A194" s="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>
      <c r="A195" s="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>
      <c r="A196" s="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>
      <c r="A197" s="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>
      <c r="A198" s="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>
      <c r="A199" s="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>
      <c r="A200" s="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>
      <c r="A201" s="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>
      <c r="A202" s="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>
      <c r="A203" s="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>
      <c r="A204" s="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>
      <c r="A205" s="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>
      <c r="A206" s="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>
      <c r="A207" s="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>
      <c r="A208" s="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>
      <c r="A209" s="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>
      <c r="A210" s="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>
      <c r="A211" s="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>
      <c r="A212" s="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>
      <c r="A213" s="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>
      <c r="A214" s="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>
      <c r="A215" s="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>
      <c r="A216" s="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>
      <c r="A217" s="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>
      <c r="A218" s="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>
      <c r="A219" s="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>
      <c r="A220" s="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>
      <c r="A221" s="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>
      <c r="A222" s="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>
      <c r="A223" s="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>
      <c r="A224" s="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>
      <c r="A225" s="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>
      <c r="A226" s="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>
      <c r="A227" s="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>
      <c r="A228" s="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>
      <c r="A229" s="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>
      <c r="A230" s="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>
      <c r="A231" s="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>
      <c r="A232" s="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>
      <c r="A233" s="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>
      <c r="A234" s="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>
      <c r="A235" s="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>
      <c r="A236" s="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>
      <c r="A237" s="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>
      <c r="A238" s="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>
      <c r="A239" s="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>
      <c r="A240" s="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>
      <c r="A241" s="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>
      <c r="A242" s="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>
      <c r="A243" s="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>
      <c r="A244" s="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>
      <c r="A245" s="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>
      <c r="A246" s="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>
      <c r="A247" s="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>
      <c r="A248" s="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>
      <c r="A249" s="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>
      <c r="A250" s="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>
      <c r="A251" s="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>
      <c r="A252" s="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>
      <c r="A253" s="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>
      <c r="A254" s="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>
      <c r="A255" s="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>
      <c r="A256" s="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>
      <c r="A257" s="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>
      <c r="A258" s="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>
      <c r="A259" s="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>
      <c r="A260" s="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>
      <c r="A261" s="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>
      <c r="A262" s="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>
      <c r="A263" s="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>
      <c r="A264" s="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>
      <c r="A265" s="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>
      <c r="A266" s="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>
      <c r="A267" s="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>
      <c r="A268" s="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>
      <c r="A269" s="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>
      <c r="A270" s="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>
      <c r="A271" s="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>
      <c r="A272" s="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>
      <c r="A273" s="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>
      <c r="A274" s="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>
      <c r="A275" s="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>
      <c r="A276" s="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>
      <c r="A277" s="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>
      <c r="A278" s="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>
      <c r="A279" s="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>
      <c r="A280" s="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>
      <c r="A281" s="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>
      <c r="A282" s="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>
      <c r="A283" s="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>
      <c r="A284" s="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>
      <c r="A285" s="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>
      <c r="A286" s="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>
      <c r="A287" s="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>
      <c r="A288" s="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>
      <c r="A289" s="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>
      <c r="A290" s="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>
      <c r="A291" s="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>
      <c r="A292" s="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>
      <c r="A293" s="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>
      <c r="A294" s="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>
      <c r="A295" s="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>
      <c r="A296" s="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>
      <c r="A297" s="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>
      <c r="A298" s="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>
      <c r="A299" s="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>
      <c r="A300" s="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>
      <c r="A301" s="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>
      <c r="A302" s="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>
      <c r="A303" s="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>
      <c r="A304" s="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>
      <c r="A305" s="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>
      <c r="A306" s="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>
      <c r="A307" s="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>
      <c r="A308" s="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>
      <c r="A309" s="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>
      <c r="A310" s="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>
      <c r="A311" s="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>
      <c r="A312" s="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>
      <c r="A313" s="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>
      <c r="A314" s="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>
      <c r="A315" s="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>
      <c r="A316" s="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>
      <c r="A317" s="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>
      <c r="A318" s="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>
      <c r="A319" s="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>
      <c r="A320" s="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>
      <c r="A321" s="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>
      <c r="A322" s="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>
      <c r="A323" s="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>
      <c r="A324" s="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>
      <c r="A325" s="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>
      <c r="A326" s="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>
      <c r="A327" s="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>
      <c r="A328" s="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>
      <c r="A329" s="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>
      <c r="A330" s="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>
      <c r="A331" s="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>
      <c r="A332" s="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>
      <c r="A333" s="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>
      <c r="A334" s="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>
      <c r="A335" s="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>
      <c r="A336" s="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>
      <c r="A337" s="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>
      <c r="A338" s="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>
      <c r="A339" s="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>
      <c r="A340" s="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>
      <c r="A341" s="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>
      <c r="A342" s="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>
      <c r="A343" s="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>
      <c r="A344" s="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>
      <c r="A345" s="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>
      <c r="A346" s="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>
      <c r="A347" s="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>
      <c r="A348" s="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>
      <c r="A349" s="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>
      <c r="A350" s="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>
      <c r="A351" s="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>
      <c r="A352" s="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>
      <c r="A353" s="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>
      <c r="A354" s="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>
      <c r="A355" s="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>
      <c r="A356" s="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>
      <c r="A357" s="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>
      <c r="A358" s="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>
      <c r="A359" s="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>
      <c r="A360" s="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>
      <c r="A361" s="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>
      <c r="A362" s="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>
      <c r="A363" s="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>
      <c r="A364" s="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>
      <c r="A365" s="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>
      <c r="A366" s="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>
      <c r="A367" s="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>
      <c r="A368" s="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>
      <c r="A369" s="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>
      <c r="A370" s="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>
      <c r="A371" s="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>
      <c r="A372" s="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>
      <c r="A373" s="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>
      <c r="A374" s="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>
      <c r="A375" s="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>
      <c r="A376" s="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>
      <c r="A377" s="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>
      <c r="A378" s="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>
      <c r="A379" s="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>
      <c r="A380" s="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>
      <c r="A381" s="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>
      <c r="A382" s="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>
      <c r="A383" s="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>
      <c r="A384" s="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>
      <c r="A385" s="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>
      <c r="A386" s="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>
      <c r="A387" s="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>
      <c r="A388" s="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>
      <c r="A389" s="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>
      <c r="A390" s="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>
      <c r="A391" s="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>
      <c r="A392" s="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>
      <c r="A393" s="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>
      <c r="A394" s="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>
      <c r="A395" s="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>
      <c r="A396" s="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>
      <c r="A397" s="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>
      <c r="A398" s="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>
      <c r="A399" s="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>
      <c r="A400" s="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>
      <c r="A401" s="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>
      <c r="A402" s="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>
      <c r="A403" s="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>
      <c r="A404" s="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>
      <c r="A405" s="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>
      <c r="A406" s="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>
      <c r="A407" s="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>
      <c r="A408" s="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>
      <c r="A409" s="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>
      <c r="A410" s="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>
      <c r="A411" s="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>
      <c r="A412" s="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>
      <c r="A413" s="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>
      <c r="A414" s="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>
      <c r="A415" s="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>
      <c r="A416" s="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>
      <c r="A417" s="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>
      <c r="A418" s="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>
      <c r="A419" s="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>
      <c r="A420" s="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>
      <c r="A421" s="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>
      <c r="A422" s="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>
      <c r="A423" s="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>
      <c r="A424" s="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>
      <c r="A425" s="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>
      <c r="A426" s="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>
      <c r="A427" s="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>
      <c r="A428" s="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>
      <c r="A429" s="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>
      <c r="A430" s="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>
      <c r="A431" s="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>
      <c r="A432" s="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>
      <c r="A433" s="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>
      <c r="A434" s="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>
      <c r="A435" s="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>
      <c r="A436" s="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>
      <c r="A437" s="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>
      <c r="A438" s="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>
      <c r="A439" s="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>
      <c r="A440" s="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>
      <c r="A441" s="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>
      <c r="A442" s="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>
      <c r="A443" s="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>
      <c r="A444" s="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>
      <c r="A445" s="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>
      <c r="A446" s="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>
      <c r="A447" s="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>
      <c r="A448" s="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>
      <c r="A449" s="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>
      <c r="A450" s="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>
      <c r="A451" s="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>
      <c r="A452" s="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>
      <c r="A453" s="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>
      <c r="A454" s="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>
      <c r="A455" s="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>
      <c r="A456" s="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>
      <c r="A457" s="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>
      <c r="A458" s="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>
      <c r="A459" s="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>
      <c r="A460" s="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>
      <c r="A461" s="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>
      <c r="A462" s="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>
      <c r="A463" s="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>
      <c r="A464" s="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>
      <c r="A465" s="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>
      <c r="A466" s="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>
      <c r="A467" s="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>
      <c r="A468" s="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>
      <c r="A469" s="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>
      <c r="A470" s="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>
      <c r="A471" s="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>
      <c r="A472" s="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>
      <c r="A473" s="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>
      <c r="A474" s="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>
      <c r="A475" s="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>
      <c r="A476" s="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>
      <c r="A477" s="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>
      <c r="A478" s="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>
      <c r="A479" s="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>
      <c r="A480" s="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>
      <c r="A481" s="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>
      <c r="A482" s="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>
      <c r="A483" s="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>
      <c r="A484" s="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>
      <c r="A485" s="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>
      <c r="A486" s="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>
      <c r="A487" s="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>
      <c r="A488" s="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>
      <c r="A489" s="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>
      <c r="A490" s="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>
      <c r="A491" s="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>
      <c r="A492" s="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>
      <c r="A493" s="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>
      <c r="A494" s="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>
      <c r="A495" s="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>
      <c r="A496" s="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>
      <c r="A497" s="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>
      <c r="A498" s="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>
      <c r="A499" s="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>
      <c r="A500" s="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>
      <c r="A501" s="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>
      <c r="A502" s="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>
      <c r="A503" s="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>
      <c r="A504" s="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>
      <c r="A505" s="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>
      <c r="A506" s="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>
      <c r="A507" s="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>
      <c r="A508" s="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>
      <c r="A509" s="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>
      <c r="A510" s="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>
      <c r="A511" s="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>
      <c r="A512" s="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>
      <c r="A513" s="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>
      <c r="A514" s="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>
      <c r="A515" s="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>
      <c r="A516" s="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>
      <c r="A517" s="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>
      <c r="A518" s="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>
      <c r="A519" s="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>
      <c r="A520" s="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>
      <c r="A521" s="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>
      <c r="A522" s="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>
      <c r="A523" s="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>
      <c r="A524" s="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>
      <c r="A525" s="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>
      <c r="A526" s="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>
      <c r="A527" s="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>
      <c r="A528" s="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>
      <c r="A529" s="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>
      <c r="A530" s="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>
      <c r="A531" s="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>
      <c r="A532" s="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>
      <c r="A533" s="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>
      <c r="A534" s="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>
      <c r="A535" s="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>
      <c r="A536" s="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>
      <c r="A537" s="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>
      <c r="A538" s="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>
      <c r="A539" s="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>
      <c r="A540" s="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>
      <c r="A541" s="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>
      <c r="A542" s="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>
      <c r="A543" s="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>
      <c r="A544" s="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>
      <c r="A545" s="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>
      <c r="A546" s="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>
      <c r="A547" s="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>
      <c r="A548" s="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>
      <c r="A549" s="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>
      <c r="A550" s="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>
      <c r="A551" s="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>
      <c r="A552" s="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>
      <c r="A553" s="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>
      <c r="A554" s="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>
      <c r="A555" s="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>
      <c r="A556" s="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>
      <c r="A557" s="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>
      <c r="A558" s="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>
      <c r="A559" s="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>
      <c r="A560" s="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>
      <c r="A561" s="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>
      <c r="A562" s="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>
      <c r="A563" s="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>
      <c r="A564" s="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>
      <c r="A565" s="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>
      <c r="A566" s="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>
      <c r="A567" s="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>
      <c r="A568" s="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>
      <c r="A569" s="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>
      <c r="A570" s="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>
      <c r="A571" s="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>
      <c r="A572" s="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>
      <c r="A573" s="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>
      <c r="A574" s="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>
      <c r="A575" s="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>
      <c r="A576" s="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>
      <c r="A577" s="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>
      <c r="A578" s="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>
      <c r="A579" s="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>
      <c r="A580" s="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>
      <c r="A581" s="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>
      <c r="A582" s="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>
      <c r="A583" s="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>
      <c r="A584" s="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>
      <c r="A585" s="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>
      <c r="A586" s="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>
      <c r="A587" s="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>
      <c r="A588" s="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>
      <c r="A589" s="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>
      <c r="A590" s="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>
      <c r="A591" s="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>
      <c r="A592" s="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>
      <c r="A593" s="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>
      <c r="A594" s="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>
      <c r="A595" s="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>
      <c r="A596" s="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>
      <c r="A597" s="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>
      <c r="A598" s="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>
      <c r="A599" s="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>
      <c r="A600" s="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>
      <c r="A601" s="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>
      <c r="A602" s="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>
      <c r="A603" s="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>
      <c r="A604" s="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>
      <c r="A605" s="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>
      <c r="A606" s="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>
      <c r="A607" s="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>
      <c r="A608" s="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>
      <c r="A609" s="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>
      <c r="A610" s="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>
      <c r="A611" s="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>
      <c r="A612" s="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>
      <c r="A613" s="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>
      <c r="A614" s="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>
      <c r="A615" s="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>
      <c r="A616" s="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>
      <c r="A617" s="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>
      <c r="A618" s="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>
      <c r="A619" s="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>
      <c r="A620" s="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>
      <c r="A621" s="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>
      <c r="A622" s="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>
      <c r="A623" s="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>
      <c r="A624" s="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>
      <c r="A625" s="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>
      <c r="A626" s="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>
      <c r="A627" s="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>
      <c r="A628" s="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>
      <c r="A629" s="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>
      <c r="A630" s="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>
      <c r="A631" s="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>
      <c r="A632" s="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>
      <c r="A633" s="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>
      <c r="A634" s="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>
      <c r="A635" s="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>
      <c r="A636" s="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>
      <c r="A637" s="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>
      <c r="A638" s="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>
      <c r="A639" s="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>
      <c r="A640" s="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>
      <c r="A641" s="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>
      <c r="A642" s="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>
      <c r="A643" s="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>
      <c r="A644" s="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>
      <c r="A645" s="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>
      <c r="A646" s="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>
      <c r="A647" s="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>
      <c r="A648" s="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>
      <c r="A649" s="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>
      <c r="A650" s="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>
      <c r="A651" s="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>
      <c r="A652" s="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>
      <c r="A653" s="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>
      <c r="A654" s="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>
      <c r="A655" s="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>
      <c r="A656" s="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>
      <c r="A657" s="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>
      <c r="A658" s="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>
      <c r="A659" s="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>
      <c r="A660" s="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>
      <c r="A661" s="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>
      <c r="A662" s="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>
      <c r="A663" s="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>
      <c r="A664" s="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>
      <c r="A665" s="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>
      <c r="A666" s="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>
      <c r="A667" s="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>
      <c r="A668" s="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>
      <c r="A669" s="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>
      <c r="A670" s="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>
      <c r="A671" s="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>
      <c r="A672" s="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>
      <c r="A673" s="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>
      <c r="A674" s="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>
      <c r="A675" s="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>
      <c r="A676" s="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>
      <c r="A677" s="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>
      <c r="A678" s="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>
      <c r="A679" s="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>
      <c r="A680" s="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>
      <c r="A681" s="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>
      <c r="A682" s="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>
      <c r="A683" s="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>
      <c r="A684" s="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>
      <c r="A685" s="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>
      <c r="A686" s="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>
      <c r="A687" s="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>
      <c r="A688" s="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>
      <c r="A689" s="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>
      <c r="A690" s="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>
      <c r="A691" s="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>
      <c r="A692" s="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>
      <c r="A693" s="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>
      <c r="A694" s="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>
      <c r="A695" s="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>
      <c r="A696" s="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>
      <c r="A697" s="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>
      <c r="A698" s="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>
      <c r="A699" s="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>
      <c r="A700" s="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>
      <c r="A701" s="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>
      <c r="A702" s="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>
      <c r="A703" s="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>
      <c r="A704" s="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>
      <c r="A705" s="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>
      <c r="A706" s="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>
      <c r="A707" s="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>
      <c r="A708" s="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>
      <c r="A709" s="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>
      <c r="A710" s="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>
      <c r="A711" s="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>
      <c r="A712" s="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>
      <c r="A713" s="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>
      <c r="A714" s="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>
      <c r="A715" s="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>
      <c r="A716" s="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>
      <c r="A717" s="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>
      <c r="A718" s="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>
      <c r="A719" s="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>
      <c r="A720" s="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>
      <c r="A721" s="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>
      <c r="A722" s="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>
      <c r="A723" s="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>
      <c r="A724" s="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>
      <c r="A725" s="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>
      <c r="A726" s="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>
      <c r="A727" s="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>
      <c r="A728" s="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>
      <c r="A729" s="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>
      <c r="A730" s="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>
      <c r="A731" s="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>
      <c r="A732" s="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>
      <c r="A733" s="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>
      <c r="A734" s="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>
      <c r="A735" s="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>
      <c r="A736" s="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>
      <c r="A737" s="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>
      <c r="A738" s="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>
      <c r="A739" s="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>
      <c r="A740" s="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>
      <c r="A741" s="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>
      <c r="A742" s="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>
      <c r="A743" s="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>
      <c r="A744" s="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>
      <c r="A745" s="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>
      <c r="A746" s="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>
      <c r="A747" s="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>
      <c r="A748" s="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>
      <c r="A749" s="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>
      <c r="A750" s="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>
      <c r="A751" s="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>
      <c r="A752" s="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>
      <c r="A753" s="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>
      <c r="A754" s="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>
      <c r="A755" s="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>
      <c r="A756" s="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>
      <c r="A757" s="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>
      <c r="A758" s="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>
      <c r="A759" s="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>
      <c r="A760" s="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>
      <c r="A761" s="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>
      <c r="A762" s="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>
      <c r="A763" s="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>
      <c r="A764" s="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>
      <c r="A765" s="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>
      <c r="A766" s="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>
      <c r="A767" s="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>
      <c r="A768" s="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>
      <c r="A769" s="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>
      <c r="A770" s="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>
      <c r="A771" s="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>
      <c r="A772" s="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>
      <c r="A773" s="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>
      <c r="A774" s="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>
      <c r="A775" s="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>
      <c r="A776" s="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>
      <c r="A777" s="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>
      <c r="A778" s="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>
      <c r="A779" s="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>
      <c r="A780" s="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>
      <c r="A781" s="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>
      <c r="A782" s="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>
      <c r="A783" s="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>
      <c r="A784" s="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>
      <c r="A785" s="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>
      <c r="A786" s="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>
      <c r="A787" s="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>
      <c r="A788" s="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>
      <c r="A789" s="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>
      <c r="A790" s="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>
      <c r="A791" s="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>
      <c r="A792" s="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>
      <c r="A793" s="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>
      <c r="A794" s="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>
      <c r="A795" s="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>
      <c r="A796" s="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>
      <c r="A797" s="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>
      <c r="A798" s="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>
      <c r="A799" s="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>
      <c r="A800" s="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>
      <c r="A801" s="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>
      <c r="A802" s="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>
      <c r="A803" s="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>
      <c r="A804" s="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>
      <c r="A805" s="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>
      <c r="A806" s="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>
      <c r="A807" s="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>
      <c r="A808" s="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>
      <c r="A809" s="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>
      <c r="A810" s="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>
      <c r="A811" s="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>
      <c r="A812" s="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>
      <c r="A813" s="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>
      <c r="A814" s="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>
      <c r="A815" s="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>
      <c r="A816" s="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>
      <c r="A817" s="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>
      <c r="A818" s="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>
      <c r="A819" s="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>
      <c r="A820" s="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>
      <c r="A821" s="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>
      <c r="A822" s="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>
      <c r="A823" s="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>
      <c r="A824" s="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>
      <c r="A825" s="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>
      <c r="A826" s="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>
      <c r="A827" s="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>
      <c r="A828" s="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>
      <c r="A829" s="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>
      <c r="A830" s="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>
      <c r="A831" s="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>
      <c r="A832" s="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>
      <c r="A833" s="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>
      <c r="A834" s="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>
      <c r="A835" s="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>
      <c r="A836" s="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>
      <c r="A837" s="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>
      <c r="A838" s="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>
      <c r="A839" s="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>
      <c r="A840" s="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>
      <c r="A841" s="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>
      <c r="A842" s="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>
      <c r="A843" s="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>
      <c r="A844" s="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>
      <c r="A845" s="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>
      <c r="A846" s="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>
      <c r="A847" s="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>
      <c r="A848" s="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>
      <c r="A849" s="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>
      <c r="A850" s="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>
      <c r="A851" s="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>
      <c r="A852" s="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>
      <c r="A853" s="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>
      <c r="A854" s="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>
      <c r="A855" s="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>
      <c r="A856" s="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>
      <c r="A857" s="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>
      <c r="A858" s="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>
      <c r="A859" s="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>
      <c r="A860" s="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>
      <c r="A861" s="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>
      <c r="A862" s="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>
      <c r="A863" s="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>
      <c r="A864" s="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>
      <c r="A865" s="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>
      <c r="A866" s="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>
      <c r="A867" s="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>
      <c r="A868" s="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>
      <c r="A869" s="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>
      <c r="A870" s="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>
      <c r="A871" s="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>
      <c r="A872" s="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>
      <c r="A873" s="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>
      <c r="A874" s="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>
      <c r="A875" s="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>
      <c r="A876" s="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>
      <c r="A877" s="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>
      <c r="A878" s="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>
      <c r="A879" s="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>
      <c r="A880" s="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>
      <c r="A881" s="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>
      <c r="A882" s="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>
      <c r="A883" s="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>
      <c r="A884" s="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>
      <c r="A885" s="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>
      <c r="A886" s="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>
      <c r="A887" s="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>
      <c r="A888" s="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>
      <c r="A889" s="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>
      <c r="A890" s="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>
      <c r="A891" s="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>
      <c r="A892" s="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>
      <c r="A893" s="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>
      <c r="A894" s="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>
      <c r="A895" s="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>
      <c r="A896" s="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>
      <c r="A897" s="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>
      <c r="A898" s="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>
      <c r="A899" s="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>
      <c r="A900" s="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>
      <c r="A901" s="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>
      <c r="A902" s="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>
      <c r="A903" s="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>
      <c r="A904" s="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>
      <c r="A905" s="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>
      <c r="A906" s="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>
      <c r="A907" s="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>
      <c r="A908" s="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>
      <c r="A909" s="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>
      <c r="A910" s="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>
      <c r="A911" s="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>
      <c r="A912" s="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>
      <c r="A913" s="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>
      <c r="A914" s="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>
      <c r="A915" s="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>
      <c r="A916" s="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>
      <c r="A917" s="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>
      <c r="A918" s="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>
      <c r="A919" s="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>
      <c r="A920" s="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>
      <c r="A921" s="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>
      <c r="A922" s="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>
      <c r="A923" s="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>
      <c r="A924" s="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>
      <c r="A925" s="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>
      <c r="A926" s="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>
      <c r="A927" s="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>
      <c r="A928" s="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>
      <c r="A929" s="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>
      <c r="A930" s="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>
      <c r="A931" s="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>
      <c r="A932" s="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>
      <c r="A933" s="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>
      <c r="A934" s="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>
      <c r="A935" s="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>
      <c r="A936" s="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>
      <c r="A937" s="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>
      <c r="A938" s="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>
      <c r="A939" s="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>
      <c r="A940" s="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>
      <c r="A941" s="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>
      <c r="A942" s="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>
      <c r="A943" s="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>
      <c r="A944" s="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>
      <c r="A945" s="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>
      <c r="A946" s="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>
      <c r="A947" s="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>
      <c r="A948" s="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>
      <c r="A949" s="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>
      <c r="A950" s="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>
      <c r="A951" s="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>
      <c r="A952" s="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>
      <c r="A953" s="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>
      <c r="A954" s="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>
      <c r="A955" s="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>
      <c r="A956" s="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>
      <c r="A957" s="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>
      <c r="A958" s="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>
      <c r="A959" s="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>
      <c r="A960" s="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>
      <c r="A961" s="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>
      <c r="A962" s="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>
      <c r="A963" s="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>
      <c r="A964" s="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>
      <c r="A965" s="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>
      <c r="A966" s="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>
      <c r="A967" s="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>
      <c r="A968" s="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>
      <c r="A969" s="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>
      <c r="A970" s="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>
      <c r="A971" s="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>
      <c r="A972" s="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>
      <c r="A973" s="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>
      <c r="A974" s="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>
      <c r="A975" s="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>
      <c r="A976" s="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>
      <c r="A977" s="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>
      <c r="A978" s="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>
      <c r="A979" s="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>
      <c r="A980" s="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>
      <c r="A981" s="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>
      <c r="A982" s="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>
      <c r="A983" s="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>
      <c r="A984" s="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>
      <c r="A985" s="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>
      <c r="A986" s="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>
      <c r="A987" s="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>
      <c r="A988" s="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>
      <c r="A989" s="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>
      <c r="A990" s="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>
      <c r="A991" s="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>
      <c r="A992" s="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>
      <c r="A993" s="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>
      <c r="A994" s="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>
      <c r="A995" s="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>
      <c r="A996" s="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>
      <c r="A997" s="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>
      <c r="A998" s="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>
      <c r="A999" s="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>
      <c r="A1000" s="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 Vondersonne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Vondersonne</dc:creator>
  <cp:keywords/>
  <dc:description/>
  <cp:lastModifiedBy>Karin</cp:lastModifiedBy>
  <dcterms:created xsi:type="dcterms:W3CDTF">2014-11-19T17:49:33Z</dcterms:created>
  <dcterms:modified xsi:type="dcterms:W3CDTF">2014-11-19T23:51:21Z</dcterms:modified>
  <cp:category/>
  <cp:version/>
  <cp:contentType/>
  <cp:contentStatus/>
</cp:coreProperties>
</file>